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8240" windowHeight="8700" activeTab="0"/>
  </bookViews>
  <sheets>
    <sheet name="Year 1 Summary " sheetId="1" r:id="rId1"/>
  </sheets>
  <definedNames>
    <definedName name="_xlnm.Print_Area" localSheetId="0">'Year 1 Summary '!$B$2:$L$90</definedName>
  </definedNames>
  <calcPr fullCalcOnLoad="1"/>
</workbook>
</file>

<file path=xl/sharedStrings.xml><?xml version="1.0" encoding="utf-8"?>
<sst xmlns="http://schemas.openxmlformats.org/spreadsheetml/2006/main" count="242" uniqueCount="160">
  <si>
    <t>Proj. Code</t>
  </si>
  <si>
    <t>Year 1 Quarters</t>
  </si>
  <si>
    <t>Activity</t>
  </si>
  <si>
    <t>Outcome</t>
  </si>
  <si>
    <t>Lead / Collaborating Agencies</t>
  </si>
  <si>
    <t>Comments</t>
  </si>
  <si>
    <t>Mangaia Power System Upgrade</t>
  </si>
  <si>
    <t>Technical</t>
  </si>
  <si>
    <t>French and Aust govts, SOPAC and MIC</t>
  </si>
  <si>
    <t xml:space="preserve"> </t>
  </si>
  <si>
    <t>Awareness</t>
  </si>
  <si>
    <t xml:space="preserve">Energy / TAU </t>
  </si>
  <si>
    <t>RE / Green Award Programme for the tourism sector</t>
  </si>
  <si>
    <t>Energy / Tourism</t>
  </si>
  <si>
    <t>Sub-total  Cook Is</t>
  </si>
  <si>
    <t>DoE</t>
  </si>
  <si>
    <t>Establishment of the Biogas market</t>
  </si>
  <si>
    <t>Market</t>
  </si>
  <si>
    <t>Institutional</t>
  </si>
  <si>
    <t>Policy</t>
  </si>
  <si>
    <t xml:space="preserve">Sub-total Fiji </t>
  </si>
  <si>
    <t xml:space="preserve">Sub-total Kiribati </t>
  </si>
  <si>
    <t>Sub-total Nauru</t>
  </si>
  <si>
    <t>NPC</t>
  </si>
  <si>
    <t>Sub-total Niue</t>
  </si>
  <si>
    <t xml:space="preserve">Hydro data collection programme </t>
  </si>
  <si>
    <t>Info &amp; Awareness</t>
  </si>
  <si>
    <t>Sub-total Samoa</t>
  </si>
  <si>
    <t>Sub-total Solomon Is</t>
  </si>
  <si>
    <t>EPU</t>
  </si>
  <si>
    <t>Wind resources assessments</t>
  </si>
  <si>
    <t>Sub-total Tonga</t>
  </si>
  <si>
    <t>Support implementation of Policy and Strategic Action plan</t>
  </si>
  <si>
    <t xml:space="preserve">Policy Institutional </t>
  </si>
  <si>
    <t xml:space="preserve">Energy </t>
  </si>
  <si>
    <t>Sub-total Tuvalu</t>
  </si>
  <si>
    <t>Sub-total Vanuatu</t>
  </si>
  <si>
    <t>PMO Costs</t>
  </si>
  <si>
    <t>International Consultants (PM)</t>
  </si>
  <si>
    <t>Local Consultant - PA</t>
  </si>
  <si>
    <t>Local Consultant - APA</t>
  </si>
  <si>
    <t>Administration Fess</t>
  </si>
  <si>
    <t>Contractual Services - Ind</t>
  </si>
  <si>
    <t xml:space="preserve">Travel, Audits and Reviews </t>
  </si>
  <si>
    <t>Contractual Services - Co</t>
  </si>
  <si>
    <t>Equip and Furniture</t>
  </si>
  <si>
    <t>Comm &amp; Audio Equip</t>
  </si>
  <si>
    <t>Supplies</t>
  </si>
  <si>
    <t>Info Tech Equip</t>
  </si>
  <si>
    <t>Audio Visual and Print Prod</t>
  </si>
  <si>
    <t>Total for PMO</t>
  </si>
  <si>
    <t>Technical Assistance (through consultancy) for strengthening the management of the Energy Information System</t>
  </si>
  <si>
    <t>Technical Support to the development of energy legislation</t>
  </si>
  <si>
    <t>Technical, economic &amp; environmental evaluation of solar home systems project</t>
  </si>
  <si>
    <t>PIGGAREP 2009 WORK PLAN &amp; BUDGET (in USD)</t>
  </si>
  <si>
    <t>Review and Evaluation of the Niuafo'ou SEIS</t>
  </si>
  <si>
    <t xml:space="preserve">EPU </t>
  </si>
  <si>
    <t>Technical evaluation of the solar installations in Mango &amp; Mo'unga'one</t>
  </si>
  <si>
    <t xml:space="preserve">The whole installation must be evaluated and set platform for commissioning  </t>
  </si>
  <si>
    <t>REM/FEMM 2009</t>
  </si>
  <si>
    <t>Support the hosting of the REM/FEMM 2009 in Tonga</t>
  </si>
  <si>
    <t>Bio-fuel Development and Expansion in the Solomon Islands</t>
  </si>
  <si>
    <t>SIG, Private Sector, SIEA</t>
  </si>
  <si>
    <t>SIG, Private Sector</t>
  </si>
  <si>
    <t>SIG, Private</t>
  </si>
  <si>
    <t>Re-do a feasibility studies for HURO and RUALAE Hydropower schemes</t>
  </si>
  <si>
    <t>SIG, SIEA</t>
  </si>
  <si>
    <t>Setup of RE Information and Exchange Centre</t>
  </si>
  <si>
    <t xml:space="preserve">EPC (lead) Energy Division, energy stakeholders, EPC, MNREM, SWA, </t>
  </si>
  <si>
    <t xml:space="preserve">EPC (lead), Energy Division, Energy Stakeholders, SWA, MNREM, </t>
  </si>
  <si>
    <t>Energy Division (lead), energy stakeholders, MNREM, MWCSD, MAF, MWTI, MESC, RDIS, NUS, EPC, SSC, SAA, STA, Oil companies, gas companies, SUNGO, SAME, COC, MEDIA</t>
  </si>
  <si>
    <t xml:space="preserve">Public demonstration of Biodiesel, todi ethanol, gasification    production                                           Dissemination of biogas technology introduced by PIEPSAP                                                   Education tool for children in tuvaluan, USP &amp; high school classes </t>
  </si>
  <si>
    <t>Alofa Tuvalu, Tuvalu Maritime Training Institute, PM Office, Environment, energy, home affairs, media, TCS, TCTC, TEC, USP</t>
  </si>
  <si>
    <t xml:space="preserve">Public Awareness, education, training, Dissemination on 4 biomass technologies &amp; energy efficiency– Workshops, "home made gasifier", awareness month, radio, film public screening, </t>
  </si>
  <si>
    <t>Support to TEC’s outer island grid-connected renewable energy project</t>
  </si>
  <si>
    <t>TEC</t>
  </si>
  <si>
    <t>Hands-on training of TEC staff on hybrid system on Vaitupu.  To cover costs of 10 electricians on Vaitupu</t>
  </si>
  <si>
    <t>Analysis of wind data and Preparation of Wind Fuel savings project for Funafuti Islands</t>
  </si>
  <si>
    <t xml:space="preserve">Institutional </t>
  </si>
  <si>
    <t xml:space="preserve">A follow-up to the PIEPSAP-funded base tariff review study. Unit will also look at loss reduction, DSM and fuel substitution  </t>
  </si>
  <si>
    <t xml:space="preserve">Studies of wind potential in the outer-islands </t>
  </si>
  <si>
    <t>To cover cost of shifting the monitoring mast to one of the island to further monitor wind speed.</t>
  </si>
  <si>
    <t>Wind Power Feasibility Study</t>
  </si>
  <si>
    <t xml:space="preserve">National energy awarenss campaign day </t>
  </si>
  <si>
    <t>Energy Database</t>
  </si>
  <si>
    <t>NUA/CIE</t>
  </si>
  <si>
    <t>SOPAC</t>
  </si>
  <si>
    <t xml:space="preserve">PV training </t>
  </si>
  <si>
    <t>Capacity building</t>
  </si>
  <si>
    <t>NUA</t>
  </si>
  <si>
    <t>EU-REP5</t>
  </si>
  <si>
    <t>RE training in all sector</t>
  </si>
  <si>
    <t>NPC Electricians/Private Sector</t>
  </si>
  <si>
    <t>NPC/Private Sector</t>
  </si>
  <si>
    <t>Workshops/Monthly Programs</t>
  </si>
  <si>
    <t>Network and System Modelling  for the Grid Stability</t>
  </si>
  <si>
    <t>Consultant</t>
  </si>
  <si>
    <t>Impact on any size RE connected to the Grid</t>
  </si>
  <si>
    <t>RE and Existing Tariff Study</t>
  </si>
  <si>
    <t>Impact of the 52 kW PV Grid Connected system</t>
  </si>
  <si>
    <t>Awareness programs on all sectors radio/tv/local news paper/1/4ly weekly bulletins</t>
  </si>
  <si>
    <t xml:space="preserve">   </t>
  </si>
  <si>
    <t>Feasibility Study of the Lowanau River (Tanna) hydro resource potential</t>
  </si>
  <si>
    <t>EU, TA</t>
  </si>
  <si>
    <t>Utilising a local consultant to carry out the feasibility study</t>
  </si>
  <si>
    <t xml:space="preserve">Review of the 2002 Talise Mini Hydro Feasibility Study </t>
  </si>
  <si>
    <t>Energy Unit, Consultant</t>
  </si>
  <si>
    <t>Technical visits/study tour to community based pico/micro hydros in Solomons, Fiji and/or  PNG</t>
  </si>
  <si>
    <t>EU</t>
  </si>
  <si>
    <t>Community Training on Biofuel at NE Malekula,  Saratamata and Vanualava</t>
  </si>
  <si>
    <t>Site Management training</t>
  </si>
  <si>
    <t xml:space="preserve">Technical training on the O&amp;M of the Sarakata hydropower project </t>
  </si>
  <si>
    <t>EU &amp; Unelco</t>
  </si>
  <si>
    <t>A study to see if coconut oil can be used to power generators so that they can be used in rural communities . SIG allocation USD100,000. This is a program that will be implemented after the completion of the RE Information Centre. But initial studies can be done in the office and out in the rural communities</t>
  </si>
  <si>
    <t xml:space="preserve">RE Training for students at Willies and SICHE on Electrical Trade </t>
  </si>
  <si>
    <t>SIG, SICHE, SITAFE</t>
  </si>
  <si>
    <t>Funding for Tution. SIG to meet other costs associated with their training (accommodation, daily subsistence etc.,). There are 8 students. This an ongoing program. SIG allocation USD32,400 per year</t>
  </si>
  <si>
    <t>Workshop/Training for users (schools) of the installed Solar PV systems</t>
  </si>
  <si>
    <t xml:space="preserve">After installations of Solar PV systems (from the Italian Funding), there is a need to conduct a Training Workshop to users (schools). Gov't allocation ~USD7000 for hardware (of that USD190,000 for 2009). Energy officers and Private Companies to conduct Solar PV W/shops for schools that have Solar Installed in the school. PIGGAREP allocation to cater for: 1. staff travel; 2. accommodations; 3. catering and 4. Workshop/training materials      SIG will also put in funding for these workshops                                                                                                                    </t>
  </si>
  <si>
    <t>To re-do a study at the two sites and come up with the actual cost to build the two hydropowers. The Gov't had allocated $55,000 USD for this . Land acquisition process had started.  PIGGAREP to fund the re-feasibility study to be done by a local consultant. SIG to top up for any short-falls in the consultancy cost</t>
  </si>
  <si>
    <t xml:space="preserve">PNG: PNG:  Feasibility Study for the rehabilitation of Sohun hydro, Telefomin hydro and Yagusa Hydro    (PNGSEL/PIGGAREP)   </t>
  </si>
  <si>
    <t>PNG: Biofuel research/study into coconut oil as a substitute fuel for diesel engines (ATCDI/Unitech &amp; PIGGAREP)</t>
  </si>
  <si>
    <t>Sub-total PNG</t>
  </si>
  <si>
    <t xml:space="preserve">UNELCO, Energy Unit, Provincial govts </t>
  </si>
  <si>
    <t>Sub-total National Activities</t>
  </si>
  <si>
    <t>GRAND TOTAL FOR 2009</t>
  </si>
  <si>
    <t>2009 Total</t>
  </si>
  <si>
    <t>Regional Activities:</t>
  </si>
  <si>
    <t>REP-5 / PIGGAREP Workshop on grid-connected PV</t>
  </si>
  <si>
    <t>Sub-total Regional Activities</t>
  </si>
  <si>
    <r>
      <t>EPU</t>
    </r>
    <r>
      <rPr>
        <sz val="9"/>
        <rFont val="Times New Roman"/>
        <family val="1"/>
      </rPr>
      <t xml:space="preserve">, HSES </t>
    </r>
  </si>
  <si>
    <t>Can it be to just one PICs?</t>
  </si>
  <si>
    <t>Consultations on the National Energy Policy and drafting of an Action Plan</t>
  </si>
  <si>
    <t>EPU, MELAD, MISA</t>
  </si>
  <si>
    <t>Workshops, awareness, stakeholders</t>
  </si>
  <si>
    <t>Review of KSEC, Restructure, On the Job Business Training, Strategic Planning, Project Preparation,Management, Monitoring and Evaluation</t>
  </si>
  <si>
    <t>SEC</t>
  </si>
  <si>
    <t>Business training will be carried out by the TA and will be conducted at KSEC HQs to Senior Management staff  for one week plus one week preparation</t>
  </si>
  <si>
    <t>National Training for Trainers in PV maintenance &amp; Trouble Shooting</t>
  </si>
  <si>
    <t>Training materials preparations, two weeks training 6 SEC senior technicians, Practical Training on Abaiang for Island Solar Technicians for the Northern Group (9 islands) Second Training for trainers in the Souther Group for 9 Island Technicians, (Cost include:travel, DSA, TA, Island Technicians, Trainers from KSEC Headquarters)</t>
  </si>
  <si>
    <t>Migrating RESCO Manager to an open source platform.</t>
  </si>
  <si>
    <t>Public awareness campaigns</t>
  </si>
  <si>
    <t>Awareness raising activities linking RE projects to mitigating potential to climate change, and their benefits to environment and economy</t>
  </si>
  <si>
    <t>This a RE Information Centre, where RET are demonstrated (Bio-fuel generator, Pico -hydro, Solar PV, Coconut oil expeller and a lab. Funding is needed to build the centre. Materials to be borne by SIG. The Gov't had allocated USD 80,150. This funding is for the RE consultant that will set up the Centre (installation of equipment etc.)</t>
  </si>
  <si>
    <t>Study tour of the Ha'apai Solar Electricity Inc - Fiji, Kiribati, PNG, Vanuatu, Tuvalu, SI, Samoa.</t>
  </si>
  <si>
    <t>Training needs assessment for RE</t>
  </si>
  <si>
    <t xml:space="preserve">Technical visits to RESCO business operations in Kiribati (Kiribati Solar Energy Company).  </t>
  </si>
  <si>
    <t>Awareness Training for solar water pumping and TONGATAPU Solar Street light villages (Nakolo(NZ community FUND -install in DEC 2008), villages of the Tatakamotonga Districts</t>
  </si>
  <si>
    <t xml:space="preserve">Review and confirm the EDF 10's feasibility study </t>
  </si>
  <si>
    <t>Regional Workshop on writing project proposals and PAS on 3rd week of January 2009</t>
  </si>
  <si>
    <t>Changed to begin 2 QTR 09</t>
  </si>
  <si>
    <t>Changed to begin 3 QTR 09</t>
  </si>
  <si>
    <t>Changed to begin 4 QTR 09</t>
  </si>
  <si>
    <t xml:space="preserve">The installation of solar street lights in Nakolo in December 2008 funded by NZ Nakolo Committee is the Baseline Activity. Changed to begin 2 QTR 09. </t>
  </si>
  <si>
    <t>Findings and Recommendations will improve operations and management in Niuafo'ou. Changed to begin 2 QTR 09.</t>
  </si>
  <si>
    <t>Moved from 1 QTR to begin 2 QTR 09.</t>
  </si>
  <si>
    <t xml:space="preserve">The 73,605 is deleted as this has been committed and reported in 4 QTR 08. </t>
  </si>
  <si>
    <t xml:space="preserve">The 12,000 is deleted as this has been committed and reported in 4 QTR 08. </t>
  </si>
  <si>
    <t>Programming and Launching of the RESCO Manager V3 (Web - based). Changed to begin 2 QTR 09.</t>
  </si>
  <si>
    <t xml:space="preserve">Technical visits to RE developments in Vanuatu </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</si>
</sst>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_(* #,##0.0_);_(* \(#,##0.0\);_(* &quot;-&quot;??_);_(@_)"/>
    <numFmt numFmtId="182" formatCode="_(* #,##0_);_(* \(#,##0\);_(* &quot;-&quot;??_);_(@_)"/>
    <numFmt numFmtId="183" formatCode="#,##0.0"/>
    <numFmt numFmtId="184" formatCode="#,##0.000"/>
    <numFmt numFmtId="185" formatCode="#,##0.0000"/>
    <numFmt numFmtId="186" formatCode="#,##0.00000"/>
    <numFmt numFmtId="187" formatCode="&quot;$&quot;#,##0.00"/>
    <numFmt numFmtId="188" formatCode="[$€-2]\ #,##0.00_);[Red]\([$€-2]\ #,##0.00\)"/>
    <numFmt numFmtId="189" formatCode="_(* #,##0.000_);_(* \(#,##0.000\);_(* &quot;-&quot;??_);_(@_)"/>
    <numFmt numFmtId="190" formatCode="0.00_);[Red]\(0.00\)"/>
    <numFmt numFmtId="191" formatCode="#,##0.0_);\(#,##0.0\)"/>
    <numFmt numFmtId="192" formatCode="0.0"/>
  </numFmts>
  <fonts count="38">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Times New Roman"/>
      <family val="1"/>
    </font>
    <font>
      <b/>
      <sz val="10"/>
      <color indexed="10"/>
      <name val="Arial"/>
      <family val="2"/>
    </font>
    <font>
      <b/>
      <sz val="10"/>
      <name val="Arial"/>
      <family val="2"/>
    </font>
    <font>
      <b/>
      <sz val="20"/>
      <name val="Arial"/>
      <family val="2"/>
    </font>
    <font>
      <sz val="9"/>
      <name val="Times New Roman"/>
      <family val="1"/>
    </font>
    <font>
      <sz val="9"/>
      <color indexed="10"/>
      <name val="Times New Roman"/>
      <family val="1"/>
    </font>
    <font>
      <sz val="9"/>
      <color indexed="8"/>
      <name val="Times New Roman"/>
      <family val="1"/>
    </font>
    <font>
      <sz val="9"/>
      <color indexed="12"/>
      <name val="Times New Roman"/>
      <family val="1"/>
    </font>
    <font>
      <b/>
      <sz val="14"/>
      <name val="Times New Roman"/>
      <family val="1"/>
    </font>
    <font>
      <b/>
      <sz val="12"/>
      <name val="Arial"/>
      <family val="2"/>
    </font>
    <font>
      <sz val="12"/>
      <name val="Arial"/>
      <family val="2"/>
    </font>
    <font>
      <b/>
      <sz val="9"/>
      <color indexed="8"/>
      <name val="Times New Roman"/>
      <family val="1"/>
    </font>
    <font>
      <b/>
      <sz val="9"/>
      <color indexed="9"/>
      <name val="Times New Roman"/>
      <family val="1"/>
    </font>
    <font>
      <b/>
      <sz val="12"/>
      <name val="Times New Roman"/>
      <family val="1"/>
    </font>
    <font>
      <sz val="12"/>
      <name val="Times New Roman"/>
      <family val="1"/>
    </font>
    <font>
      <sz val="10"/>
      <name val="Times New Roman"/>
      <family val="1"/>
    </font>
    <font>
      <sz val="8"/>
      <color indexed="8"/>
      <name val="Arial"/>
      <family val="2"/>
    </font>
    <font>
      <sz val="9"/>
      <name val="Arial"/>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style="medium"/>
      <top>
        <color indexed="63"/>
      </top>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289">
    <xf numFmtId="0" fontId="0" fillId="0" borderId="0" xfId="0" applyAlignment="1">
      <alignment/>
    </xf>
    <xf numFmtId="0" fontId="21" fillId="0" borderId="0" xfId="0" applyFont="1" applyAlignment="1">
      <alignment/>
    </xf>
    <xf numFmtId="0" fontId="23" fillId="0" borderId="0" xfId="0" applyFont="1" applyBorder="1" applyAlignment="1">
      <alignment horizontal="left"/>
    </xf>
    <xf numFmtId="0" fontId="22" fillId="0" borderId="0" xfId="0" applyFont="1" applyBorder="1" applyAlignment="1">
      <alignment horizontal="center"/>
    </xf>
    <xf numFmtId="0" fontId="20" fillId="0" borderId="10" xfId="0" applyFont="1" applyBorder="1" applyAlignment="1">
      <alignment/>
    </xf>
    <xf numFmtId="0" fontId="24" fillId="0" borderId="11" xfId="0" applyFont="1" applyFill="1" applyBorder="1" applyAlignment="1">
      <alignment wrapText="1"/>
    </xf>
    <xf numFmtId="0" fontId="24" fillId="17" borderId="12" xfId="0" applyFont="1" applyFill="1" applyBorder="1" applyAlignment="1">
      <alignment/>
    </xf>
    <xf numFmtId="0" fontId="27" fillId="0" borderId="0" xfId="0" applyFont="1" applyBorder="1" applyAlignment="1">
      <alignment wrapText="1"/>
    </xf>
    <xf numFmtId="0" fontId="24" fillId="0" borderId="10" xfId="0" applyFont="1" applyFill="1" applyBorder="1" applyAlignment="1">
      <alignment wrapText="1"/>
    </xf>
    <xf numFmtId="182" fontId="0" fillId="0" borderId="0" xfId="42" applyNumberFormat="1" applyFont="1" applyAlignment="1">
      <alignment/>
    </xf>
    <xf numFmtId="0" fontId="20" fillId="0" borderId="13" xfId="0" applyFont="1" applyFill="1" applyBorder="1" applyAlignment="1">
      <alignment horizontal="center"/>
    </xf>
    <xf numFmtId="0" fontId="24" fillId="0" borderId="12" xfId="0" applyFont="1" applyFill="1" applyBorder="1" applyAlignment="1">
      <alignment wrapText="1"/>
    </xf>
    <xf numFmtId="0" fontId="24" fillId="10" borderId="11" xfId="0" applyFont="1" applyFill="1" applyBorder="1" applyAlignment="1">
      <alignment vertical="top" wrapText="1"/>
    </xf>
    <xf numFmtId="0" fontId="0" fillId="0" borderId="0" xfId="0" applyFill="1" applyAlignment="1">
      <alignment/>
    </xf>
    <xf numFmtId="0" fontId="22" fillId="0" borderId="0" xfId="0" applyFont="1" applyFill="1" applyAlignment="1">
      <alignment/>
    </xf>
    <xf numFmtId="1" fontId="0" fillId="0" borderId="0" xfId="0" applyNumberFormat="1" applyFill="1" applyAlignment="1">
      <alignment/>
    </xf>
    <xf numFmtId="182" fontId="0" fillId="0" borderId="0" xfId="42" applyNumberFormat="1" applyFill="1" applyAlignment="1">
      <alignment/>
    </xf>
    <xf numFmtId="0" fontId="0" fillId="0" borderId="0" xfId="0" applyFont="1" applyFill="1" applyAlignment="1">
      <alignment/>
    </xf>
    <xf numFmtId="182" fontId="0" fillId="0" borderId="0" xfId="42" applyNumberFormat="1" applyFont="1" applyFill="1" applyAlignment="1">
      <alignment/>
    </xf>
    <xf numFmtId="0" fontId="21" fillId="0" borderId="0" xfId="0" applyFont="1" applyFill="1" applyAlignment="1">
      <alignment/>
    </xf>
    <xf numFmtId="182" fontId="22" fillId="0" borderId="0" xfId="42" applyNumberFormat="1" applyFont="1" applyFill="1" applyAlignment="1">
      <alignment/>
    </xf>
    <xf numFmtId="0" fontId="24" fillId="0" borderId="14" xfId="0" applyFont="1" applyFill="1" applyBorder="1" applyAlignment="1">
      <alignment vertical="top"/>
    </xf>
    <xf numFmtId="0" fontId="24" fillId="0" borderId="10" xfId="0" applyFont="1" applyFill="1" applyBorder="1" applyAlignment="1">
      <alignment vertical="top"/>
    </xf>
    <xf numFmtId="0" fontId="24" fillId="0" borderId="10" xfId="0" applyFont="1" applyFill="1" applyBorder="1" applyAlignment="1">
      <alignment vertical="top" wrapText="1"/>
    </xf>
    <xf numFmtId="182" fontId="24" fillId="0" borderId="15" xfId="42" applyNumberFormat="1" applyFont="1" applyFill="1" applyBorder="1" applyAlignment="1">
      <alignment vertical="top"/>
    </xf>
    <xf numFmtId="3" fontId="24" fillId="0" borderId="10" xfId="0" applyNumberFormat="1" applyFont="1" applyFill="1" applyBorder="1" applyAlignment="1">
      <alignment vertical="top"/>
    </xf>
    <xf numFmtId="3" fontId="20" fillId="0" borderId="10" xfId="0" applyNumberFormat="1" applyFont="1" applyFill="1" applyBorder="1" applyAlignment="1">
      <alignment horizontal="right" vertical="top" wrapText="1"/>
    </xf>
    <xf numFmtId="0" fontId="20" fillId="0" borderId="16" xfId="0" applyFont="1" applyFill="1" applyBorder="1" applyAlignment="1">
      <alignment vertical="top"/>
    </xf>
    <xf numFmtId="0" fontId="24" fillId="0" borderId="11" xfId="0" applyFont="1" applyFill="1" applyBorder="1" applyAlignment="1">
      <alignment vertical="top" wrapText="1"/>
    </xf>
    <xf numFmtId="0" fontId="24" fillId="0" borderId="11" xfId="0" applyFont="1" applyFill="1" applyBorder="1" applyAlignment="1">
      <alignment vertical="top"/>
    </xf>
    <xf numFmtId="182" fontId="24" fillId="0" borderId="11" xfId="42" applyNumberFormat="1" applyFont="1" applyFill="1" applyBorder="1" applyAlignment="1">
      <alignment vertical="top"/>
    </xf>
    <xf numFmtId="0" fontId="24" fillId="0" borderId="0" xfId="0" applyFont="1" applyFill="1" applyBorder="1" applyAlignment="1">
      <alignment vertical="top" wrapText="1"/>
    </xf>
    <xf numFmtId="0" fontId="20" fillId="0" borderId="16" xfId="0" applyFont="1" applyBorder="1" applyAlignment="1">
      <alignment vertical="top"/>
    </xf>
    <xf numFmtId="0" fontId="24" fillId="17" borderId="0" xfId="0" applyFont="1" applyFill="1" applyBorder="1" applyAlignment="1">
      <alignment vertical="top"/>
    </xf>
    <xf numFmtId="0" fontId="20" fillId="17" borderId="17" xfId="0" applyFont="1" applyFill="1" applyBorder="1" applyAlignment="1">
      <alignment horizontal="left" vertical="top" wrapText="1"/>
    </xf>
    <xf numFmtId="0" fontId="24" fillId="0" borderId="15" xfId="0" applyFont="1" applyFill="1" applyBorder="1" applyAlignment="1">
      <alignment vertical="top"/>
    </xf>
    <xf numFmtId="182" fontId="24" fillId="0" borderId="10" xfId="42" applyNumberFormat="1" applyFont="1" applyFill="1" applyBorder="1" applyAlignment="1">
      <alignment vertical="top"/>
    </xf>
    <xf numFmtId="0" fontId="24" fillId="0" borderId="0" xfId="0" applyFont="1" applyFill="1" applyBorder="1" applyAlignment="1">
      <alignment vertical="top"/>
    </xf>
    <xf numFmtId="3" fontId="24" fillId="0" borderId="11" xfId="0" applyNumberFormat="1" applyFont="1" applyFill="1" applyBorder="1" applyAlignment="1">
      <alignment vertical="top"/>
    </xf>
    <xf numFmtId="182" fontId="24" fillId="0" borderId="0" xfId="42" applyNumberFormat="1" applyFont="1" applyFill="1" applyBorder="1" applyAlignment="1">
      <alignment vertical="top"/>
    </xf>
    <xf numFmtId="0" fontId="25" fillId="0" borderId="11" xfId="0" applyFont="1" applyFill="1" applyBorder="1" applyAlignment="1">
      <alignment vertical="top"/>
    </xf>
    <xf numFmtId="0" fontId="20" fillId="0" borderId="18" xfId="0" applyFont="1" applyFill="1" applyBorder="1" applyAlignment="1">
      <alignment vertical="top"/>
    </xf>
    <xf numFmtId="0" fontId="24" fillId="0" borderId="17" xfId="0" applyFont="1" applyFill="1" applyBorder="1" applyAlignment="1">
      <alignment vertical="top"/>
    </xf>
    <xf numFmtId="0" fontId="24" fillId="0" borderId="19" xfId="0" applyFont="1" applyFill="1" applyBorder="1" applyAlignment="1">
      <alignment vertical="top" wrapText="1"/>
    </xf>
    <xf numFmtId="0" fontId="24" fillId="0" borderId="19" xfId="0" applyFont="1" applyFill="1" applyBorder="1" applyAlignment="1">
      <alignment vertical="top"/>
    </xf>
    <xf numFmtId="0" fontId="0" fillId="0" borderId="0" xfId="0" applyAlignment="1">
      <alignment vertical="top"/>
    </xf>
    <xf numFmtId="0" fontId="0" fillId="0" borderId="0" xfId="0" applyFill="1" applyAlignment="1">
      <alignment vertical="top"/>
    </xf>
    <xf numFmtId="0" fontId="22" fillId="0" borderId="0" xfId="0" applyFont="1" applyFill="1" applyAlignment="1">
      <alignment vertical="top"/>
    </xf>
    <xf numFmtId="0" fontId="29" fillId="17" borderId="20" xfId="0" applyFont="1" applyFill="1" applyBorder="1" applyAlignment="1">
      <alignment vertical="top"/>
    </xf>
    <xf numFmtId="0" fontId="30" fillId="17" borderId="21" xfId="0" applyFont="1" applyFill="1" applyBorder="1" applyAlignment="1">
      <alignment vertical="top"/>
    </xf>
    <xf numFmtId="182" fontId="29" fillId="17" borderId="21" xfId="42" applyNumberFormat="1" applyFont="1" applyFill="1" applyBorder="1" applyAlignment="1">
      <alignment vertical="top"/>
    </xf>
    <xf numFmtId="3" fontId="20" fillId="0" borderId="11" xfId="0" applyNumberFormat="1" applyFont="1" applyFill="1" applyBorder="1" applyAlignment="1">
      <alignment horizontal="right" vertical="top" wrapText="1"/>
    </xf>
    <xf numFmtId="3" fontId="20" fillId="0" borderId="17" xfId="0" applyNumberFormat="1" applyFont="1" applyFill="1" applyBorder="1" applyAlignment="1">
      <alignment horizontal="right" vertical="top" wrapText="1"/>
    </xf>
    <xf numFmtId="0" fontId="20" fillId="17" borderId="11" xfId="0" applyFont="1" applyFill="1" applyBorder="1" applyAlignment="1">
      <alignment vertical="top" wrapText="1"/>
    </xf>
    <xf numFmtId="3" fontId="20" fillId="17" borderId="11" xfId="0" applyNumberFormat="1" applyFont="1" applyFill="1" applyBorder="1" applyAlignment="1">
      <alignment vertical="top"/>
    </xf>
    <xf numFmtId="182" fontId="24" fillId="0" borderId="17" xfId="42" applyNumberFormat="1" applyFont="1" applyFill="1" applyBorder="1" applyAlignment="1">
      <alignment vertical="top"/>
    </xf>
    <xf numFmtId="182" fontId="24" fillId="0" borderId="19" xfId="42" applyNumberFormat="1" applyFont="1" applyFill="1" applyBorder="1" applyAlignment="1">
      <alignment vertical="top"/>
    </xf>
    <xf numFmtId="0" fontId="24" fillId="0" borderId="22" xfId="0" applyFont="1" applyFill="1" applyBorder="1" applyAlignment="1">
      <alignment/>
    </xf>
    <xf numFmtId="0" fontId="24" fillId="0" borderId="16" xfId="0" applyFont="1" applyFill="1" applyBorder="1" applyAlignment="1">
      <alignment vertical="top"/>
    </xf>
    <xf numFmtId="3" fontId="20" fillId="0" borderId="11" xfId="0" applyNumberFormat="1" applyFont="1" applyFill="1" applyBorder="1" applyAlignment="1">
      <alignment vertical="top"/>
    </xf>
    <xf numFmtId="0" fontId="24" fillId="10" borderId="12" xfId="0" applyFont="1" applyFill="1" applyBorder="1" applyAlignment="1">
      <alignment vertical="top" wrapText="1"/>
    </xf>
    <xf numFmtId="0" fontId="24" fillId="0" borderId="17" xfId="0" applyFont="1" applyFill="1" applyBorder="1" applyAlignment="1">
      <alignment vertical="top" wrapText="1"/>
    </xf>
    <xf numFmtId="0" fontId="20" fillId="0" borderId="23" xfId="0" applyFont="1" applyFill="1" applyBorder="1" applyAlignment="1">
      <alignment vertical="top" wrapText="1"/>
    </xf>
    <xf numFmtId="0" fontId="20" fillId="0" borderId="21" xfId="0" applyFont="1" applyFill="1" applyBorder="1" applyAlignment="1">
      <alignment vertical="top"/>
    </xf>
    <xf numFmtId="0" fontId="24" fillId="0" borderId="18" xfId="0" applyFont="1" applyBorder="1" applyAlignment="1">
      <alignment vertical="top"/>
    </xf>
    <xf numFmtId="0" fontId="20" fillId="17" borderId="19" xfId="0" applyFont="1" applyFill="1" applyBorder="1" applyAlignment="1">
      <alignment vertical="top"/>
    </xf>
    <xf numFmtId="0" fontId="20" fillId="17" borderId="17" xfId="0" applyFont="1" applyFill="1" applyBorder="1" applyAlignment="1">
      <alignment vertical="top"/>
    </xf>
    <xf numFmtId="3" fontId="20" fillId="17" borderId="19" xfId="0" applyNumberFormat="1" applyFont="1" applyFill="1" applyBorder="1" applyAlignment="1">
      <alignment vertical="top"/>
    </xf>
    <xf numFmtId="3" fontId="20" fillId="17" borderId="17" xfId="0" applyNumberFormat="1" applyFont="1" applyFill="1" applyBorder="1" applyAlignment="1">
      <alignment vertical="top"/>
    </xf>
    <xf numFmtId="0" fontId="20" fillId="17" borderId="22" xfId="0" applyFont="1" applyFill="1" applyBorder="1" applyAlignment="1">
      <alignment/>
    </xf>
    <xf numFmtId="0" fontId="20" fillId="0" borderId="10" xfId="0" applyFont="1" applyFill="1" applyBorder="1" applyAlignment="1">
      <alignment vertical="top"/>
    </xf>
    <xf numFmtId="0" fontId="24" fillId="0" borderId="20" xfId="0" applyFont="1" applyFill="1" applyBorder="1" applyAlignment="1">
      <alignment vertical="top"/>
    </xf>
    <xf numFmtId="0" fontId="20" fillId="0" borderId="23" xfId="0" applyFont="1" applyFill="1" applyBorder="1" applyAlignment="1">
      <alignment vertical="top"/>
    </xf>
    <xf numFmtId="3" fontId="20" fillId="0" borderId="21" xfId="0" applyNumberFormat="1" applyFont="1" applyFill="1" applyBorder="1" applyAlignment="1">
      <alignment vertical="top"/>
    </xf>
    <xf numFmtId="3" fontId="20" fillId="0" borderId="23" xfId="0" applyNumberFormat="1" applyFont="1" applyFill="1" applyBorder="1" applyAlignment="1">
      <alignment vertical="top"/>
    </xf>
    <xf numFmtId="0" fontId="20" fillId="0" borderId="24" xfId="0" applyFont="1" applyFill="1" applyBorder="1" applyAlignment="1">
      <alignment/>
    </xf>
    <xf numFmtId="0" fontId="24" fillId="0" borderId="0" xfId="0" applyFont="1" applyFill="1" applyAlignment="1">
      <alignment vertical="top"/>
    </xf>
    <xf numFmtId="0" fontId="20" fillId="0" borderId="0" xfId="0" applyFont="1" applyFill="1" applyBorder="1" applyAlignment="1">
      <alignment horizontal="left" vertical="top" wrapText="1"/>
    </xf>
    <xf numFmtId="3" fontId="20" fillId="0" borderId="0" xfId="0" applyNumberFormat="1" applyFont="1" applyFill="1" applyBorder="1" applyAlignment="1">
      <alignment vertical="top"/>
    </xf>
    <xf numFmtId="0" fontId="32" fillId="0" borderId="0" xfId="0" applyFont="1" applyFill="1" applyAlignment="1">
      <alignment/>
    </xf>
    <xf numFmtId="0" fontId="33" fillId="0" borderId="0" xfId="0" applyFont="1" applyFill="1" applyBorder="1" applyAlignment="1">
      <alignment horizontal="left" vertical="top" wrapText="1"/>
    </xf>
    <xf numFmtId="3" fontId="33" fillId="0" borderId="0" xfId="0" applyNumberFormat="1" applyFont="1" applyFill="1" applyBorder="1" applyAlignment="1">
      <alignment vertical="top"/>
    </xf>
    <xf numFmtId="0" fontId="20" fillId="0" borderId="11" xfId="0" applyFont="1" applyBorder="1" applyAlignment="1">
      <alignment/>
    </xf>
    <xf numFmtId="0" fontId="20" fillId="0" borderId="11" xfId="0" applyFont="1" applyBorder="1" applyAlignment="1">
      <alignment wrapText="1"/>
    </xf>
    <xf numFmtId="0" fontId="20" fillId="0" borderId="14" xfId="0" applyFont="1" applyBorder="1" applyAlignment="1">
      <alignment/>
    </xf>
    <xf numFmtId="0" fontId="20" fillId="0" borderId="13" xfId="0" applyFont="1" applyBorder="1" applyAlignment="1">
      <alignment/>
    </xf>
    <xf numFmtId="0" fontId="20" fillId="0" borderId="11" xfId="0" applyFont="1" applyBorder="1" applyAlignment="1">
      <alignment horizontal="center"/>
    </xf>
    <xf numFmtId="3" fontId="24" fillId="0" borderId="15" xfId="0" applyNumberFormat="1" applyFont="1" applyFill="1" applyBorder="1" applyAlignment="1">
      <alignment vertical="top"/>
    </xf>
    <xf numFmtId="0" fontId="24" fillId="0" borderId="0" xfId="0" applyFont="1" applyBorder="1" applyAlignment="1">
      <alignment vertical="top"/>
    </xf>
    <xf numFmtId="0" fontId="24" fillId="0" borderId="18" xfId="0" applyFont="1" applyFill="1" applyBorder="1" applyAlignment="1">
      <alignment vertical="top"/>
    </xf>
    <xf numFmtId="3" fontId="20" fillId="0" borderId="12" xfId="0" applyNumberFormat="1" applyFont="1" applyFill="1" applyBorder="1" applyAlignment="1">
      <alignment vertical="top"/>
    </xf>
    <xf numFmtId="0" fontId="24" fillId="0" borderId="17" xfId="0" applyFont="1" applyFill="1" applyBorder="1" applyAlignment="1">
      <alignment wrapText="1"/>
    </xf>
    <xf numFmtId="3" fontId="20" fillId="17" borderId="0" xfId="0" applyNumberFormat="1" applyFont="1" applyFill="1" applyBorder="1" applyAlignment="1">
      <alignment vertical="top"/>
    </xf>
    <xf numFmtId="0" fontId="24" fillId="0" borderId="11" xfId="0" applyFont="1" applyFill="1" applyBorder="1" applyAlignment="1">
      <alignment horizontal="left" vertical="top" wrapText="1"/>
    </xf>
    <xf numFmtId="0" fontId="24" fillId="10" borderId="10" xfId="0" applyFont="1" applyFill="1" applyBorder="1" applyAlignment="1">
      <alignment vertical="top" wrapText="1"/>
    </xf>
    <xf numFmtId="0" fontId="20" fillId="24" borderId="10" xfId="0" applyFont="1" applyFill="1" applyBorder="1" applyAlignment="1">
      <alignment vertical="top"/>
    </xf>
    <xf numFmtId="0" fontId="24" fillId="24" borderId="11" xfId="0" applyFont="1" applyFill="1" applyBorder="1" applyAlignment="1">
      <alignment vertical="top" wrapText="1"/>
    </xf>
    <xf numFmtId="3" fontId="24" fillId="24" borderId="0" xfId="0" applyNumberFormat="1" applyFont="1" applyFill="1" applyBorder="1" applyAlignment="1">
      <alignment vertical="top"/>
    </xf>
    <xf numFmtId="3" fontId="24" fillId="24" borderId="16" xfId="0" applyNumberFormat="1" applyFont="1" applyFill="1" applyBorder="1" applyAlignment="1">
      <alignment vertical="top"/>
    </xf>
    <xf numFmtId="3" fontId="24" fillId="24" borderId="10" xfId="0" applyNumberFormat="1" applyFont="1" applyFill="1" applyBorder="1" applyAlignment="1">
      <alignment vertical="top"/>
    </xf>
    <xf numFmtId="3" fontId="20" fillId="24" borderId="10" xfId="0" applyNumberFormat="1" applyFont="1" applyFill="1" applyBorder="1" applyAlignment="1">
      <alignment vertical="top"/>
    </xf>
    <xf numFmtId="0" fontId="24" fillId="24" borderId="12" xfId="0" applyFont="1" applyFill="1" applyBorder="1" applyAlignment="1">
      <alignment vertical="top" wrapText="1"/>
    </xf>
    <xf numFmtId="0" fontId="20" fillId="24" borderId="11" xfId="0" applyFont="1" applyFill="1" applyBorder="1" applyAlignment="1">
      <alignment vertical="top"/>
    </xf>
    <xf numFmtId="0" fontId="24" fillId="24" borderId="11" xfId="0" applyFont="1" applyFill="1" applyBorder="1" applyAlignment="1">
      <alignment vertical="top"/>
    </xf>
    <xf numFmtId="3" fontId="24" fillId="24" borderId="11" xfId="0" applyNumberFormat="1" applyFont="1" applyFill="1" applyBorder="1" applyAlignment="1">
      <alignment vertical="top"/>
    </xf>
    <xf numFmtId="3" fontId="20" fillId="24" borderId="11" xfId="0" applyNumberFormat="1" applyFont="1" applyFill="1" applyBorder="1" applyAlignment="1">
      <alignment vertical="top"/>
    </xf>
    <xf numFmtId="0" fontId="20" fillId="24" borderId="12" xfId="0" applyFont="1" applyFill="1" applyBorder="1" applyAlignment="1">
      <alignment/>
    </xf>
    <xf numFmtId="0" fontId="24" fillId="24" borderId="11" xfId="0" applyFont="1" applyFill="1" applyBorder="1" applyAlignment="1">
      <alignment horizontal="left" vertical="top" wrapText="1"/>
    </xf>
    <xf numFmtId="0" fontId="24" fillId="24" borderId="16" xfId="0" applyFont="1" applyFill="1" applyBorder="1" applyAlignment="1">
      <alignment vertical="top" wrapText="1"/>
    </xf>
    <xf numFmtId="0" fontId="24" fillId="24" borderId="17" xfId="0" applyFont="1" applyFill="1" applyBorder="1" applyAlignment="1">
      <alignment vertical="top"/>
    </xf>
    <xf numFmtId="0" fontId="24" fillId="24" borderId="18" xfId="0" applyFont="1" applyFill="1" applyBorder="1" applyAlignment="1">
      <alignment vertical="top"/>
    </xf>
    <xf numFmtId="0" fontId="20" fillId="24" borderId="22" xfId="0" applyFont="1" applyFill="1" applyBorder="1" applyAlignment="1">
      <alignment/>
    </xf>
    <xf numFmtId="0" fontId="20" fillId="24" borderId="17" xfId="0" applyFont="1" applyFill="1" applyBorder="1" applyAlignment="1">
      <alignment vertical="top" wrapText="1"/>
    </xf>
    <xf numFmtId="0" fontId="20" fillId="24" borderId="17" xfId="0" applyFont="1" applyFill="1" applyBorder="1" applyAlignment="1">
      <alignment vertical="top"/>
    </xf>
    <xf numFmtId="3" fontId="20" fillId="24" borderId="17" xfId="0" applyNumberFormat="1" applyFont="1" applyFill="1" applyBorder="1" applyAlignment="1">
      <alignment vertical="top"/>
    </xf>
    <xf numFmtId="0" fontId="20" fillId="24" borderId="17" xfId="0" applyFont="1" applyFill="1" applyBorder="1" applyAlignment="1">
      <alignment/>
    </xf>
    <xf numFmtId="3" fontId="28" fillId="0" borderId="0" xfId="0" applyNumberFormat="1" applyFont="1" applyFill="1" applyBorder="1" applyAlignment="1">
      <alignment vertical="top"/>
    </xf>
    <xf numFmtId="3" fontId="34" fillId="0" borderId="0" xfId="0" applyNumberFormat="1" applyFont="1" applyFill="1" applyAlignment="1">
      <alignment vertical="top"/>
    </xf>
    <xf numFmtId="3" fontId="33" fillId="0" borderId="0" xfId="0" applyNumberFormat="1" applyFont="1" applyFill="1" applyAlignment="1">
      <alignment vertical="top"/>
    </xf>
    <xf numFmtId="0" fontId="24" fillId="24" borderId="12" xfId="0" applyFont="1" applyFill="1" applyBorder="1" applyAlignment="1">
      <alignment horizontal="center" vertical="top" wrapText="1"/>
    </xf>
    <xf numFmtId="0" fontId="33" fillId="0" borderId="0" xfId="0" applyFont="1" applyFill="1" applyAlignment="1">
      <alignment/>
    </xf>
    <xf numFmtId="0" fontId="33" fillId="0" borderId="0" xfId="0" applyFont="1" applyAlignment="1">
      <alignment/>
    </xf>
    <xf numFmtId="1" fontId="0" fillId="17" borderId="0" xfId="0" applyNumberFormat="1" applyFill="1" applyAlignment="1">
      <alignment/>
    </xf>
    <xf numFmtId="182" fontId="29" fillId="17" borderId="24" xfId="42" applyNumberFormat="1" applyFont="1" applyFill="1" applyBorder="1" applyAlignment="1">
      <alignment vertical="top"/>
    </xf>
    <xf numFmtId="0" fontId="28" fillId="25" borderId="0" xfId="0" applyFont="1" applyFill="1" applyBorder="1" applyAlignment="1">
      <alignment horizontal="left" vertical="top" wrapText="1"/>
    </xf>
    <xf numFmtId="3" fontId="34" fillId="0" borderId="0" xfId="0" applyNumberFormat="1" applyFont="1" applyFill="1" applyBorder="1" applyAlignment="1">
      <alignment vertical="top"/>
    </xf>
    <xf numFmtId="3" fontId="35" fillId="0" borderId="0" xfId="0" applyNumberFormat="1" applyFont="1" applyFill="1" applyBorder="1" applyAlignment="1">
      <alignment vertical="top"/>
    </xf>
    <xf numFmtId="0" fontId="24" fillId="0" borderId="16" xfId="0" applyFont="1" applyFill="1" applyBorder="1" applyAlignment="1">
      <alignment vertical="top" wrapText="1"/>
    </xf>
    <xf numFmtId="0" fontId="0" fillId="0" borderId="11" xfId="0" applyBorder="1" applyAlignment="1">
      <alignment vertical="top"/>
    </xf>
    <xf numFmtId="0" fontId="26" fillId="0" borderId="16" xfId="0" applyFont="1" applyFill="1" applyBorder="1" applyAlignment="1">
      <alignment horizontal="left" vertical="top" wrapText="1"/>
    </xf>
    <xf numFmtId="0" fontId="24" fillId="0" borderId="18" xfId="0" applyFont="1" applyFill="1" applyBorder="1" applyAlignment="1">
      <alignment vertical="top" wrapText="1"/>
    </xf>
    <xf numFmtId="0" fontId="36" fillId="0" borderId="16" xfId="0" applyFont="1" applyFill="1" applyBorder="1" applyAlignment="1">
      <alignment vertical="top" wrapText="1"/>
    </xf>
    <xf numFmtId="182" fontId="24" fillId="0" borderId="16" xfId="42" applyNumberFormat="1" applyFont="1" applyFill="1" applyBorder="1" applyAlignment="1">
      <alignment vertical="top"/>
    </xf>
    <xf numFmtId="0" fontId="0" fillId="0" borderId="16" xfId="0" applyBorder="1" applyAlignment="1">
      <alignment vertical="top"/>
    </xf>
    <xf numFmtId="0" fontId="22" fillId="17" borderId="0" xfId="0" applyFont="1" applyFill="1" applyAlignment="1">
      <alignment/>
    </xf>
    <xf numFmtId="0" fontId="0" fillId="0" borderId="11" xfId="0" applyBorder="1" applyAlignment="1">
      <alignment/>
    </xf>
    <xf numFmtId="182" fontId="20" fillId="0" borderId="12" xfId="42" applyNumberFormat="1" applyFont="1" applyFill="1" applyBorder="1" applyAlignment="1">
      <alignment vertical="top"/>
    </xf>
    <xf numFmtId="0" fontId="0" fillId="0" borderId="0" xfId="0" applyBorder="1" applyAlignment="1">
      <alignment/>
    </xf>
    <xf numFmtId="3" fontId="20" fillId="0" borderId="13" xfId="0" applyNumberFormat="1" applyFont="1" applyFill="1" applyBorder="1" applyAlignment="1">
      <alignment vertical="top"/>
    </xf>
    <xf numFmtId="3" fontId="20" fillId="0" borderId="22" xfId="0" applyNumberFormat="1" applyFont="1" applyFill="1" applyBorder="1" applyAlignment="1">
      <alignment vertical="top"/>
    </xf>
    <xf numFmtId="0" fontId="20" fillId="0" borderId="14" xfId="0" applyFont="1" applyFill="1" applyBorder="1" applyAlignment="1">
      <alignment vertical="top"/>
    </xf>
    <xf numFmtId="0" fontId="24" fillId="0" borderId="10" xfId="0" applyFont="1" applyFill="1" applyBorder="1" applyAlignment="1">
      <alignment horizontal="left" vertical="top" wrapText="1"/>
    </xf>
    <xf numFmtId="3" fontId="24" fillId="0" borderId="13" xfId="0" applyNumberFormat="1" applyFont="1" applyFill="1" applyBorder="1" applyAlignment="1">
      <alignment vertical="top"/>
    </xf>
    <xf numFmtId="3" fontId="20" fillId="0" borderId="10" xfId="0" applyNumberFormat="1" applyFont="1" applyFill="1" applyBorder="1" applyAlignment="1">
      <alignment vertical="top"/>
    </xf>
    <xf numFmtId="0" fontId="24" fillId="0" borderId="13" xfId="0" applyFont="1" applyFill="1" applyBorder="1" applyAlignment="1">
      <alignment wrapText="1"/>
    </xf>
    <xf numFmtId="0" fontId="0" fillId="0" borderId="0" xfId="0" applyFill="1" applyBorder="1" applyAlignment="1">
      <alignment/>
    </xf>
    <xf numFmtId="182" fontId="24" fillId="0" borderId="12" xfId="42" applyNumberFormat="1" applyFont="1" applyFill="1" applyBorder="1" applyAlignment="1">
      <alignment vertical="top"/>
    </xf>
    <xf numFmtId="0" fontId="24" fillId="0" borderId="12" xfId="0" applyFont="1" applyFill="1" applyBorder="1" applyAlignment="1">
      <alignment vertical="justify" wrapText="1"/>
    </xf>
    <xf numFmtId="0" fontId="24" fillId="0" borderId="12" xfId="0" applyFont="1" applyFill="1" applyBorder="1" applyAlignment="1">
      <alignment vertical="top" wrapText="1"/>
    </xf>
    <xf numFmtId="0" fontId="24" fillId="0" borderId="17" xfId="0" applyFont="1" applyFill="1" applyBorder="1" applyAlignment="1">
      <alignment horizontal="left" vertical="top" wrapText="1"/>
    </xf>
    <xf numFmtId="182" fontId="24" fillId="0" borderId="22" xfId="42" applyNumberFormat="1" applyFont="1" applyFill="1" applyBorder="1" applyAlignment="1">
      <alignment vertical="top"/>
    </xf>
    <xf numFmtId="3" fontId="20" fillId="0" borderId="17" xfId="0" applyNumberFormat="1" applyFont="1" applyFill="1" applyBorder="1" applyAlignment="1">
      <alignment vertical="top"/>
    </xf>
    <xf numFmtId="0" fontId="24" fillId="0" borderId="22" xfId="0" applyFont="1" applyFill="1" applyBorder="1" applyAlignment="1">
      <alignment vertical="justify" wrapText="1"/>
    </xf>
    <xf numFmtId="3" fontId="37" fillId="0" borderId="0" xfId="0" applyNumberFormat="1" applyFont="1" applyBorder="1" applyAlignment="1">
      <alignment vertical="top"/>
    </xf>
    <xf numFmtId="0" fontId="24" fillId="0" borderId="14" xfId="0" applyFont="1" applyFill="1" applyBorder="1" applyAlignment="1">
      <alignment/>
    </xf>
    <xf numFmtId="0" fontId="20" fillId="0" borderId="15" xfId="0" applyFont="1" applyFill="1" applyBorder="1" applyAlignment="1">
      <alignment vertical="top"/>
    </xf>
    <xf numFmtId="0" fontId="0" fillId="0" borderId="10" xfId="0" applyFill="1" applyBorder="1" applyAlignment="1">
      <alignment/>
    </xf>
    <xf numFmtId="0" fontId="20" fillId="0" borderId="10" xfId="0" applyFont="1" applyFill="1" applyBorder="1" applyAlignment="1">
      <alignment/>
    </xf>
    <xf numFmtId="0" fontId="24" fillId="0" borderId="18" xfId="0" applyFont="1" applyFill="1" applyBorder="1" applyAlignment="1">
      <alignment/>
    </xf>
    <xf numFmtId="0" fontId="20" fillId="0" borderId="19" xfId="0" applyFont="1" applyFill="1" applyBorder="1" applyAlignment="1">
      <alignment vertical="top"/>
    </xf>
    <xf numFmtId="0" fontId="20" fillId="0" borderId="17" xfId="0" applyFont="1" applyFill="1" applyBorder="1" applyAlignment="1">
      <alignment vertical="top"/>
    </xf>
    <xf numFmtId="3" fontId="24" fillId="0" borderId="17" xfId="0" applyNumberFormat="1" applyFont="1" applyFill="1" applyBorder="1" applyAlignment="1">
      <alignment vertical="top"/>
    </xf>
    <xf numFmtId="3" fontId="24" fillId="0" borderId="19" xfId="0" applyNumberFormat="1" applyFont="1" applyFill="1" applyBorder="1" applyAlignment="1">
      <alignment vertical="top"/>
    </xf>
    <xf numFmtId="0" fontId="20" fillId="0" borderId="17" xfId="0" applyFont="1" applyFill="1" applyBorder="1" applyAlignment="1">
      <alignment/>
    </xf>
    <xf numFmtId="0" fontId="20" fillId="0" borderId="16" xfId="0" applyFont="1" applyFill="1" applyBorder="1" applyAlignment="1">
      <alignment vertical="top"/>
    </xf>
    <xf numFmtId="0" fontId="24" fillId="0" borderId="11" xfId="0" applyFont="1" applyFill="1" applyBorder="1" applyAlignment="1">
      <alignment vertical="top" wrapText="1"/>
    </xf>
    <xf numFmtId="0" fontId="24" fillId="0" borderId="0" xfId="0" applyFont="1" applyFill="1" applyBorder="1" applyAlignment="1">
      <alignment vertical="top" wrapText="1"/>
    </xf>
    <xf numFmtId="182" fontId="24" fillId="0" borderId="11" xfId="42" applyNumberFormat="1" applyFont="1" applyFill="1" applyBorder="1" applyAlignment="1">
      <alignment vertical="top"/>
    </xf>
    <xf numFmtId="0" fontId="0" fillId="0" borderId="11" xfId="0" applyFill="1" applyBorder="1" applyAlignment="1">
      <alignment/>
    </xf>
    <xf numFmtId="182" fontId="24" fillId="0" borderId="0" xfId="42" applyNumberFormat="1" applyFont="1" applyFill="1" applyBorder="1" applyAlignment="1">
      <alignment vertical="top"/>
    </xf>
    <xf numFmtId="0" fontId="24" fillId="0" borderId="11" xfId="0" applyFont="1" applyFill="1" applyBorder="1" applyAlignment="1">
      <alignment/>
    </xf>
    <xf numFmtId="0" fontId="20" fillId="0" borderId="18" xfId="0" applyFont="1" applyFill="1" applyBorder="1" applyAlignment="1">
      <alignment vertical="top"/>
    </xf>
    <xf numFmtId="0" fontId="24" fillId="0" borderId="17" xfId="0" applyFont="1" applyFill="1" applyBorder="1" applyAlignment="1">
      <alignment horizontal="left" vertical="top" wrapText="1"/>
    </xf>
    <xf numFmtId="0" fontId="24" fillId="0" borderId="19" xfId="0" applyFont="1" applyFill="1" applyBorder="1" applyAlignment="1">
      <alignment vertical="top" wrapText="1"/>
    </xf>
    <xf numFmtId="0" fontId="24" fillId="0" borderId="17" xfId="0" applyFont="1" applyFill="1" applyBorder="1" applyAlignment="1">
      <alignment vertical="top" wrapText="1"/>
    </xf>
    <xf numFmtId="182" fontId="24" fillId="0" borderId="19" xfId="42" applyNumberFormat="1" applyFont="1" applyFill="1" applyBorder="1" applyAlignment="1">
      <alignment vertical="top"/>
    </xf>
    <xf numFmtId="182" fontId="24" fillId="0" borderId="17" xfId="42" applyNumberFormat="1" applyFont="1" applyFill="1" applyBorder="1" applyAlignment="1">
      <alignment vertical="top"/>
    </xf>
    <xf numFmtId="0" fontId="24" fillId="0" borderId="17" xfId="0" applyFont="1" applyFill="1" applyBorder="1" applyAlignment="1">
      <alignment wrapText="1"/>
    </xf>
    <xf numFmtId="0" fontId="20" fillId="0" borderId="11" xfId="0" applyFont="1" applyFill="1" applyBorder="1" applyAlignment="1">
      <alignment vertical="top"/>
    </xf>
    <xf numFmtId="0" fontId="24" fillId="0" borderId="16" xfId="0" applyFont="1" applyFill="1" applyBorder="1" applyAlignment="1">
      <alignment vertical="top" wrapText="1"/>
    </xf>
    <xf numFmtId="0" fontId="24" fillId="0" borderId="11" xfId="0" applyFont="1" applyFill="1" applyBorder="1" applyAlignment="1">
      <alignment vertical="top"/>
    </xf>
    <xf numFmtId="182" fontId="24" fillId="0" borderId="12" xfId="42" applyNumberFormat="1" applyFont="1" applyFill="1" applyBorder="1" applyAlignment="1">
      <alignment vertical="top"/>
    </xf>
    <xf numFmtId="3" fontId="20" fillId="0" borderId="11" xfId="0" applyNumberFormat="1" applyFont="1" applyFill="1" applyBorder="1" applyAlignment="1">
      <alignment vertical="top"/>
    </xf>
    <xf numFmtId="0" fontId="24" fillId="0" borderId="12" xfId="0" applyFont="1" applyFill="1" applyBorder="1" applyAlignment="1">
      <alignment wrapText="1"/>
    </xf>
    <xf numFmtId="0" fontId="20" fillId="0" borderId="11" xfId="0" applyFont="1" applyFill="1" applyBorder="1" applyAlignment="1">
      <alignment vertical="top" wrapText="1"/>
    </xf>
    <xf numFmtId="0" fontId="24" fillId="0" borderId="12" xfId="0" applyFont="1" applyFill="1" applyBorder="1" applyAlignment="1">
      <alignment vertical="top" wrapText="1"/>
    </xf>
    <xf numFmtId="182" fontId="24" fillId="0" borderId="16" xfId="42" applyNumberFormat="1" applyFont="1" applyFill="1" applyBorder="1" applyAlignment="1">
      <alignment vertical="top"/>
    </xf>
    <xf numFmtId="0" fontId="20" fillId="0" borderId="20" xfId="0" applyFont="1" applyFill="1" applyBorder="1" applyAlignment="1">
      <alignment vertical="top"/>
    </xf>
    <xf numFmtId="0" fontId="20" fillId="0" borderId="23" xfId="0" applyFont="1" applyFill="1" applyBorder="1" applyAlignment="1">
      <alignment vertical="top" wrapText="1"/>
    </xf>
    <xf numFmtId="0" fontId="24" fillId="0" borderId="24" xfId="0" applyFont="1" applyFill="1" applyBorder="1" applyAlignment="1">
      <alignment vertical="top" wrapText="1"/>
    </xf>
    <xf numFmtId="0" fontId="20" fillId="0" borderId="21" xfId="0" applyFont="1" applyFill="1" applyBorder="1" applyAlignment="1">
      <alignment vertical="top" wrapText="1"/>
    </xf>
    <xf numFmtId="182" fontId="20" fillId="0" borderId="20" xfId="42" applyNumberFormat="1" applyFont="1" applyFill="1" applyBorder="1" applyAlignment="1">
      <alignment vertical="top"/>
    </xf>
    <xf numFmtId="3" fontId="20" fillId="0" borderId="23" xfId="0" applyNumberFormat="1" applyFont="1" applyFill="1" applyBorder="1" applyAlignment="1">
      <alignment vertical="top"/>
    </xf>
    <xf numFmtId="0" fontId="24" fillId="0" borderId="24" xfId="0" applyFont="1" applyFill="1" applyBorder="1" applyAlignment="1">
      <alignment wrapText="1"/>
    </xf>
    <xf numFmtId="0" fontId="20" fillId="0" borderId="10" xfId="0" applyFont="1" applyFill="1" applyBorder="1" applyAlignment="1">
      <alignment vertical="top"/>
    </xf>
    <xf numFmtId="0" fontId="24" fillId="0" borderId="15" xfId="0" applyFont="1" applyFill="1" applyBorder="1" applyAlignment="1">
      <alignment vertical="top" wrapText="1"/>
    </xf>
    <xf numFmtId="0" fontId="24" fillId="0" borderId="10" xfId="0" applyFont="1" applyFill="1" applyBorder="1" applyAlignment="1">
      <alignment vertical="top" wrapText="1"/>
    </xf>
    <xf numFmtId="0" fontId="24" fillId="0" borderId="15" xfId="0" applyFont="1" applyFill="1" applyBorder="1" applyAlignment="1">
      <alignment horizontal="left" vertical="top" wrapText="1"/>
    </xf>
    <xf numFmtId="182" fontId="24" fillId="0" borderId="10" xfId="42" applyNumberFormat="1" applyFont="1" applyFill="1" applyBorder="1" applyAlignment="1">
      <alignment vertical="top"/>
    </xf>
    <xf numFmtId="182" fontId="24" fillId="0" borderId="13" xfId="42" applyNumberFormat="1" applyFont="1" applyFill="1" applyBorder="1" applyAlignment="1">
      <alignment vertical="top"/>
    </xf>
    <xf numFmtId="182" fontId="24" fillId="0" borderId="15" xfId="42" applyNumberFormat="1" applyFont="1" applyFill="1" applyBorder="1" applyAlignment="1">
      <alignment vertical="top"/>
    </xf>
    <xf numFmtId="3" fontId="20" fillId="0" borderId="10" xfId="0" applyNumberFormat="1" applyFont="1" applyFill="1" applyBorder="1" applyAlignment="1">
      <alignment vertical="top"/>
    </xf>
    <xf numFmtId="0" fontId="24" fillId="0" borderId="13" xfId="0" applyFont="1" applyFill="1" applyBorder="1" applyAlignment="1">
      <alignment vertical="top" wrapText="1"/>
    </xf>
    <xf numFmtId="0" fontId="20" fillId="0" borderId="11" xfId="0" applyFont="1" applyFill="1" applyBorder="1" applyAlignment="1">
      <alignment vertical="top"/>
    </xf>
    <xf numFmtId="0" fontId="24" fillId="0" borderId="0" xfId="0" applyFont="1" applyFill="1" applyBorder="1" applyAlignment="1">
      <alignment vertical="top" wrapText="1"/>
    </xf>
    <xf numFmtId="0" fontId="24" fillId="0" borderId="11" xfId="0" applyFont="1" applyFill="1" applyBorder="1" applyAlignment="1">
      <alignment vertical="top" wrapText="1"/>
    </xf>
    <xf numFmtId="0" fontId="24" fillId="0" borderId="0" xfId="0" applyFont="1" applyFill="1" applyBorder="1" applyAlignment="1">
      <alignment horizontal="left" vertical="top" wrapText="1"/>
    </xf>
    <xf numFmtId="182" fontId="24" fillId="0" borderId="11" xfId="42" applyNumberFormat="1" applyFont="1" applyFill="1" applyBorder="1" applyAlignment="1">
      <alignment vertical="top"/>
    </xf>
    <xf numFmtId="182" fontId="24" fillId="0" borderId="12" xfId="42" applyNumberFormat="1" applyFont="1" applyFill="1" applyBorder="1" applyAlignment="1">
      <alignment vertical="top"/>
    </xf>
    <xf numFmtId="182" fontId="24" fillId="0" borderId="0" xfId="42" applyNumberFormat="1" applyFont="1" applyFill="1" applyBorder="1" applyAlignment="1">
      <alignment vertical="top"/>
    </xf>
    <xf numFmtId="3" fontId="20" fillId="0" borderId="11" xfId="0" applyNumberFormat="1" applyFont="1" applyFill="1" applyBorder="1" applyAlignment="1">
      <alignment vertical="top"/>
    </xf>
    <xf numFmtId="0" fontId="24" fillId="0" borderId="12" xfId="0" applyFont="1" applyFill="1" applyBorder="1" applyAlignment="1">
      <alignment vertical="top" wrapText="1"/>
    </xf>
    <xf numFmtId="0" fontId="24" fillId="0" borderId="12" xfId="0" applyFont="1" applyFill="1" applyBorder="1" applyAlignment="1">
      <alignment wrapText="1"/>
    </xf>
    <xf numFmtId="0" fontId="0" fillId="0" borderId="17" xfId="0" applyFill="1" applyBorder="1" applyAlignment="1">
      <alignment/>
    </xf>
    <xf numFmtId="0" fontId="24" fillId="0" borderId="23" xfId="0" applyFont="1" applyFill="1" applyBorder="1" applyAlignment="1">
      <alignment vertical="top"/>
    </xf>
    <xf numFmtId="0" fontId="20" fillId="0" borderId="21" xfId="0" applyFont="1" applyFill="1" applyBorder="1" applyAlignment="1">
      <alignment vertical="top" wrapText="1"/>
    </xf>
    <xf numFmtId="0" fontId="20" fillId="0" borderId="23" xfId="0" applyFont="1" applyFill="1" applyBorder="1" applyAlignment="1">
      <alignment vertical="top"/>
    </xf>
    <xf numFmtId="0" fontId="20" fillId="0" borderId="21" xfId="0" applyFont="1" applyFill="1" applyBorder="1" applyAlignment="1">
      <alignment vertical="top"/>
    </xf>
    <xf numFmtId="3" fontId="20" fillId="0" borderId="23" xfId="0" applyNumberFormat="1" applyFont="1" applyFill="1" applyBorder="1" applyAlignment="1">
      <alignment vertical="top"/>
    </xf>
    <xf numFmtId="3" fontId="20" fillId="0" borderId="24" xfId="0" applyNumberFormat="1" applyFont="1" applyFill="1" applyBorder="1" applyAlignment="1">
      <alignment vertical="top"/>
    </xf>
    <xf numFmtId="3" fontId="20" fillId="0" borderId="21" xfId="0" applyNumberFormat="1" applyFont="1" applyFill="1" applyBorder="1" applyAlignment="1">
      <alignment vertical="top"/>
    </xf>
    <xf numFmtId="3" fontId="20" fillId="0" borderId="24" xfId="0" applyNumberFormat="1" applyFont="1" applyFill="1" applyBorder="1" applyAlignment="1">
      <alignment/>
    </xf>
    <xf numFmtId="0" fontId="24" fillId="0" borderId="14" xfId="0" applyFont="1" applyFill="1" applyBorder="1" applyAlignment="1">
      <alignment horizontal="center" vertical="top" wrapText="1"/>
    </xf>
    <xf numFmtId="0" fontId="24" fillId="0" borderId="13" xfId="0" applyFont="1" applyFill="1" applyBorder="1" applyAlignment="1">
      <alignment horizontal="center" vertical="top" wrapText="1"/>
    </xf>
    <xf numFmtId="0" fontId="24" fillId="0" borderId="15" xfId="0" applyFont="1" applyFill="1" applyBorder="1" applyAlignment="1">
      <alignment vertical="top" wrapText="1"/>
    </xf>
    <xf numFmtId="182" fontId="24" fillId="0" borderId="10" xfId="42" applyNumberFormat="1" applyFont="1" applyFill="1" applyBorder="1" applyAlignment="1">
      <alignment vertical="top" wrapText="1"/>
    </xf>
    <xf numFmtId="182" fontId="24" fillId="0" borderId="15" xfId="42" applyNumberFormat="1" applyFont="1" applyFill="1" applyBorder="1" applyAlignment="1">
      <alignment vertical="top" wrapText="1"/>
    </xf>
    <xf numFmtId="3" fontId="24" fillId="0" borderId="10" xfId="0" applyNumberFormat="1" applyFont="1" applyFill="1" applyBorder="1" applyAlignment="1">
      <alignment vertical="top" wrapText="1"/>
    </xf>
    <xf numFmtId="0" fontId="24" fillId="0" borderId="13" xfId="0" applyFont="1" applyFill="1" applyBorder="1" applyAlignment="1">
      <alignment vertical="top" wrapText="1"/>
    </xf>
    <xf numFmtId="0" fontId="24" fillId="0" borderId="16" xfId="0" applyFont="1" applyFill="1" applyBorder="1" applyAlignment="1">
      <alignment horizontal="center" vertical="top" wrapText="1"/>
    </xf>
    <xf numFmtId="0" fontId="24" fillId="0" borderId="12" xfId="0" applyFont="1" applyFill="1" applyBorder="1" applyAlignment="1">
      <alignment horizontal="center" vertical="top" wrapText="1"/>
    </xf>
    <xf numFmtId="182" fontId="24" fillId="0" borderId="11" xfId="42" applyNumberFormat="1" applyFont="1" applyFill="1" applyBorder="1" applyAlignment="1">
      <alignment vertical="top" wrapText="1"/>
    </xf>
    <xf numFmtId="182" fontId="24" fillId="0" borderId="0" xfId="42" applyNumberFormat="1" applyFont="1" applyFill="1" applyBorder="1" applyAlignment="1">
      <alignment vertical="top" wrapText="1"/>
    </xf>
    <xf numFmtId="3" fontId="24" fillId="0" borderId="11" xfId="0" applyNumberFormat="1" applyFont="1" applyFill="1" applyBorder="1" applyAlignment="1">
      <alignment vertical="top" wrapText="1"/>
    </xf>
    <xf numFmtId="0" fontId="24" fillId="0" borderId="11" xfId="0" applyFont="1" applyFill="1" applyBorder="1" applyAlignment="1">
      <alignment horizontal="center" vertical="top" wrapText="1"/>
    </xf>
    <xf numFmtId="182" fontId="24" fillId="0" borderId="17" xfId="42" applyNumberFormat="1" applyFont="1" applyFill="1" applyBorder="1" applyAlignment="1">
      <alignment vertical="top" wrapText="1"/>
    </xf>
    <xf numFmtId="3" fontId="24" fillId="0" borderId="0" xfId="0" applyNumberFormat="1" applyFont="1" applyFill="1" applyBorder="1" applyAlignment="1">
      <alignment vertical="top"/>
    </xf>
    <xf numFmtId="3" fontId="37" fillId="0" borderId="0" xfId="0" applyNumberFormat="1" applyFont="1" applyAlignment="1">
      <alignment vertical="top"/>
    </xf>
    <xf numFmtId="3" fontId="24" fillId="0" borderId="16" xfId="0" applyNumberFormat="1" applyFont="1" applyFill="1" applyBorder="1" applyAlignment="1">
      <alignment vertical="top"/>
    </xf>
    <xf numFmtId="0" fontId="24" fillId="10" borderId="0" xfId="0" applyFont="1" applyFill="1" applyAlignment="1">
      <alignment vertical="top"/>
    </xf>
    <xf numFmtId="0" fontId="24" fillId="10" borderId="12" xfId="0" applyFont="1" applyFill="1" applyBorder="1" applyAlignment="1">
      <alignment vertical="top" wrapText="1"/>
    </xf>
    <xf numFmtId="0" fontId="24" fillId="10" borderId="12" xfId="0" applyFont="1" applyFill="1" applyBorder="1" applyAlignment="1">
      <alignment wrapText="1"/>
    </xf>
    <xf numFmtId="0" fontId="0" fillId="17" borderId="18" xfId="0" applyFill="1" applyBorder="1" applyAlignment="1">
      <alignment/>
    </xf>
    <xf numFmtId="0" fontId="20" fillId="17" borderId="18" xfId="0" applyFont="1" applyFill="1" applyBorder="1" applyAlignment="1">
      <alignment wrapText="1"/>
    </xf>
    <xf numFmtId="0" fontId="22" fillId="17" borderId="23" xfId="0" applyFont="1" applyFill="1" applyBorder="1" applyAlignment="1">
      <alignment/>
    </xf>
    <xf numFmtId="182" fontId="22" fillId="17" borderId="19" xfId="0" applyNumberFormat="1" applyFont="1" applyFill="1" applyBorder="1" applyAlignment="1">
      <alignment/>
    </xf>
    <xf numFmtId="182" fontId="22" fillId="17" borderId="17" xfId="0" applyNumberFormat="1" applyFont="1" applyFill="1" applyBorder="1" applyAlignment="1">
      <alignment/>
    </xf>
    <xf numFmtId="182" fontId="22" fillId="17" borderId="23" xfId="0" applyNumberFormat="1" applyFont="1" applyFill="1" applyBorder="1" applyAlignment="1">
      <alignment/>
    </xf>
    <xf numFmtId="0" fontId="24" fillId="17" borderId="20" xfId="0" applyFont="1" applyFill="1" applyBorder="1" applyAlignment="1">
      <alignment vertical="top"/>
    </xf>
    <xf numFmtId="0" fontId="20" fillId="17" borderId="23" xfId="0" applyFont="1" applyFill="1" applyBorder="1" applyAlignment="1">
      <alignment vertical="top" wrapText="1"/>
    </xf>
    <xf numFmtId="0" fontId="20" fillId="17" borderId="21" xfId="0" applyFont="1" applyFill="1" applyBorder="1" applyAlignment="1">
      <alignment vertical="top"/>
    </xf>
    <xf numFmtId="0" fontId="20" fillId="17" borderId="23" xfId="0" applyFont="1" applyFill="1" applyBorder="1" applyAlignment="1">
      <alignment vertical="top"/>
    </xf>
    <xf numFmtId="3" fontId="20" fillId="17" borderId="21" xfId="0" applyNumberFormat="1" applyFont="1" applyFill="1" applyBorder="1" applyAlignment="1">
      <alignment vertical="top"/>
    </xf>
    <xf numFmtId="3" fontId="20" fillId="17" borderId="23" xfId="0" applyNumberFormat="1" applyFont="1" applyFill="1" applyBorder="1" applyAlignment="1">
      <alignment vertical="top"/>
    </xf>
    <xf numFmtId="3" fontId="20" fillId="17" borderId="24" xfId="0" applyNumberFormat="1" applyFont="1" applyFill="1" applyBorder="1" applyAlignment="1">
      <alignment vertical="top"/>
    </xf>
    <xf numFmtId="0" fontId="20" fillId="17" borderId="23" xfId="0" applyFont="1" applyFill="1" applyBorder="1" applyAlignment="1">
      <alignment/>
    </xf>
    <xf numFmtId="0" fontId="24" fillId="17" borderId="16" xfId="0" applyFont="1" applyFill="1" applyBorder="1" applyAlignment="1">
      <alignment vertical="top"/>
    </xf>
    <xf numFmtId="0" fontId="20" fillId="17" borderId="0" xfId="0" applyFont="1" applyFill="1" applyBorder="1" applyAlignment="1">
      <alignment vertical="top"/>
    </xf>
    <xf numFmtId="0" fontId="20" fillId="17" borderId="11" xfId="0" applyFont="1" applyFill="1" applyBorder="1" applyAlignment="1">
      <alignment vertical="top"/>
    </xf>
    <xf numFmtId="3" fontId="20" fillId="17" borderId="12" xfId="0" applyNumberFormat="1" applyFont="1" applyFill="1" applyBorder="1" applyAlignment="1">
      <alignment vertical="top"/>
    </xf>
    <xf numFmtId="0" fontId="20" fillId="17" borderId="12" xfId="0" applyFont="1" applyFill="1" applyBorder="1" applyAlignment="1">
      <alignment/>
    </xf>
    <xf numFmtId="0" fontId="24" fillId="17" borderId="16" xfId="0" applyFont="1" applyFill="1" applyBorder="1" applyAlignment="1">
      <alignment/>
    </xf>
    <xf numFmtId="0" fontId="31" fillId="17" borderId="11" xfId="0" applyFont="1" applyFill="1" applyBorder="1" applyAlignment="1">
      <alignment vertical="top" wrapText="1"/>
    </xf>
    <xf numFmtId="0" fontId="20" fillId="17" borderId="0" xfId="0" applyFont="1" applyFill="1" applyBorder="1" applyAlignment="1">
      <alignment/>
    </xf>
    <xf numFmtId="0" fontId="20" fillId="17" borderId="11" xfId="0" applyFont="1" applyFill="1" applyBorder="1" applyAlignment="1">
      <alignment/>
    </xf>
    <xf numFmtId="0" fontId="20" fillId="17" borderId="10" xfId="0" applyFont="1" applyFill="1" applyBorder="1" applyAlignment="1">
      <alignment/>
    </xf>
    <xf numFmtId="182" fontId="20" fillId="17" borderId="12" xfId="0" applyNumberFormat="1" applyFont="1" applyFill="1" applyBorder="1" applyAlignment="1">
      <alignment/>
    </xf>
    <xf numFmtId="0" fontId="24" fillId="17" borderId="16" xfId="0" applyFont="1" applyFill="1" applyBorder="1" applyAlignment="1">
      <alignment vertical="top"/>
    </xf>
    <xf numFmtId="0" fontId="31" fillId="17" borderId="17" xfId="0" applyFont="1" applyFill="1" applyBorder="1" applyAlignment="1">
      <alignment vertical="top" wrapText="1"/>
    </xf>
    <xf numFmtId="0" fontId="20" fillId="17" borderId="0" xfId="0" applyFont="1" applyFill="1" applyBorder="1" applyAlignment="1">
      <alignment vertical="top"/>
    </xf>
    <xf numFmtId="0" fontId="20" fillId="17" borderId="11" xfId="0" applyFont="1" applyFill="1" applyBorder="1" applyAlignment="1">
      <alignment vertical="top"/>
    </xf>
    <xf numFmtId="3" fontId="20" fillId="17" borderId="0" xfId="0" applyNumberFormat="1" applyFont="1" applyFill="1" applyBorder="1" applyAlignment="1">
      <alignment vertical="top"/>
    </xf>
    <xf numFmtId="3" fontId="20" fillId="17" borderId="17" xfId="0" applyNumberFormat="1" applyFont="1" applyFill="1" applyBorder="1" applyAlignment="1">
      <alignment vertical="top"/>
    </xf>
    <xf numFmtId="3" fontId="20" fillId="17" borderId="12" xfId="0" applyNumberFormat="1" applyFont="1" applyFill="1" applyBorder="1" applyAlignment="1">
      <alignment vertical="top"/>
    </xf>
    <xf numFmtId="3" fontId="20" fillId="17" borderId="11" xfId="0" applyNumberFormat="1" applyFont="1" applyFill="1" applyBorder="1" applyAlignment="1">
      <alignment/>
    </xf>
    <xf numFmtId="0" fontId="20" fillId="0" borderId="14" xfId="0" applyFont="1" applyFill="1" applyBorder="1" applyAlignment="1">
      <alignment horizontal="right" vertical="top" wrapText="1"/>
    </xf>
    <xf numFmtId="0" fontId="24" fillId="25" borderId="10" xfId="0" applyFont="1" applyFill="1" applyBorder="1" applyAlignment="1">
      <alignment vertical="top"/>
    </xf>
    <xf numFmtId="0" fontId="24" fillId="25" borderId="11" xfId="0" applyFont="1" applyFill="1" applyBorder="1" applyAlignment="1">
      <alignment vertical="top" wrapText="1"/>
    </xf>
    <xf numFmtId="0" fontId="24" fillId="25" borderId="17" xfId="0" applyFont="1" applyFill="1" applyBorder="1" applyAlignment="1">
      <alignment vertical="top"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3" fillId="0" borderId="0" xfId="0" applyFont="1" applyAlignment="1">
      <alignment horizontal="left"/>
    </xf>
    <xf numFmtId="0" fontId="20" fillId="0" borderId="20" xfId="0" applyFont="1" applyBorder="1" applyAlignment="1">
      <alignment horizontal="center"/>
    </xf>
    <xf numFmtId="0" fontId="20" fillId="0" borderId="15" xfId="0" applyFont="1" applyBorder="1" applyAlignment="1">
      <alignment horizontal="center"/>
    </xf>
    <xf numFmtId="0" fontId="20" fillId="0" borderId="21" xfId="0" applyFont="1" applyBorder="1" applyAlignment="1">
      <alignment horizontal="center"/>
    </xf>
    <xf numFmtId="0" fontId="20" fillId="0" borderId="24" xfId="0" applyFont="1" applyBorder="1" applyAlignment="1">
      <alignment horizontal="center"/>
    </xf>
    <xf numFmtId="0" fontId="28" fillId="0" borderId="0" xfId="0" applyFont="1" applyFill="1" applyBorder="1" applyAlignment="1">
      <alignment horizontal="left" vertical="top" wrapText="1"/>
    </xf>
    <xf numFmtId="0" fontId="34" fillId="0" borderId="0" xfId="0" applyFont="1" applyFill="1" applyBorder="1" applyAlignment="1">
      <alignment horizontal="left" vertical="top" wrapText="1"/>
    </xf>
    <xf numFmtId="0" fontId="30" fillId="0" borderId="0" xfId="0" applyFont="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76200</xdr:colOff>
      <xdr:row>11</xdr:row>
      <xdr:rowOff>0</xdr:rowOff>
    </xdr:from>
    <xdr:ext cx="76200" cy="200025"/>
    <xdr:sp>
      <xdr:nvSpPr>
        <xdr:cNvPr id="1" name="Text Box 1"/>
        <xdr:cNvSpPr txBox="1">
          <a:spLocks noChangeArrowheads="1"/>
        </xdr:cNvSpPr>
      </xdr:nvSpPr>
      <xdr:spPr>
        <a:xfrm>
          <a:off x="6400800" y="3371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76200</xdr:colOff>
      <xdr:row>11</xdr:row>
      <xdr:rowOff>0</xdr:rowOff>
    </xdr:from>
    <xdr:ext cx="76200" cy="200025"/>
    <xdr:sp>
      <xdr:nvSpPr>
        <xdr:cNvPr id="2" name="Text Box 2"/>
        <xdr:cNvSpPr txBox="1">
          <a:spLocks noChangeArrowheads="1"/>
        </xdr:cNvSpPr>
      </xdr:nvSpPr>
      <xdr:spPr>
        <a:xfrm>
          <a:off x="4848225" y="33718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7</xdr:col>
      <xdr:colOff>76200</xdr:colOff>
      <xdr:row>27</xdr:row>
      <xdr:rowOff>209550</xdr:rowOff>
    </xdr:from>
    <xdr:ext cx="76200" cy="561975"/>
    <xdr:sp>
      <xdr:nvSpPr>
        <xdr:cNvPr id="3" name="Text Box 3"/>
        <xdr:cNvSpPr txBox="1">
          <a:spLocks noChangeArrowheads="1"/>
        </xdr:cNvSpPr>
      </xdr:nvSpPr>
      <xdr:spPr>
        <a:xfrm>
          <a:off x="5648325" y="11391900"/>
          <a:ext cx="76200" cy="5619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76200</xdr:colOff>
      <xdr:row>29</xdr:row>
      <xdr:rowOff>0</xdr:rowOff>
    </xdr:from>
    <xdr:ext cx="76200" cy="2371725"/>
    <xdr:sp>
      <xdr:nvSpPr>
        <xdr:cNvPr id="4" name="Text Box 4"/>
        <xdr:cNvSpPr txBox="1">
          <a:spLocks noChangeArrowheads="1"/>
        </xdr:cNvSpPr>
      </xdr:nvSpPr>
      <xdr:spPr>
        <a:xfrm>
          <a:off x="3714750" y="11953875"/>
          <a:ext cx="76200" cy="23717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10</xdr:col>
      <xdr:colOff>0</xdr:colOff>
      <xdr:row>29</xdr:row>
      <xdr:rowOff>0</xdr:rowOff>
    </xdr:from>
    <xdr:to>
      <xdr:col>10</xdr:col>
      <xdr:colOff>0</xdr:colOff>
      <xdr:row>29</xdr:row>
      <xdr:rowOff>0</xdr:rowOff>
    </xdr:to>
    <xdr:sp>
      <xdr:nvSpPr>
        <xdr:cNvPr id="5" name="Line 5"/>
        <xdr:cNvSpPr>
          <a:spLocks/>
        </xdr:cNvSpPr>
      </xdr:nvSpPr>
      <xdr:spPr>
        <a:xfrm>
          <a:off x="7762875" y="11953875"/>
          <a:ext cx="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38</xdr:row>
      <xdr:rowOff>0</xdr:rowOff>
    </xdr:from>
    <xdr:to>
      <xdr:col>10</xdr:col>
      <xdr:colOff>0</xdr:colOff>
      <xdr:row>38</xdr:row>
      <xdr:rowOff>0</xdr:rowOff>
    </xdr:to>
    <xdr:sp>
      <xdr:nvSpPr>
        <xdr:cNvPr id="6" name="Line 6"/>
        <xdr:cNvSpPr>
          <a:spLocks/>
        </xdr:cNvSpPr>
      </xdr:nvSpPr>
      <xdr:spPr>
        <a:xfrm>
          <a:off x="7762875" y="17078325"/>
          <a:ext cx="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0</xdr:colOff>
      <xdr:row>37</xdr:row>
      <xdr:rowOff>0</xdr:rowOff>
    </xdr:from>
    <xdr:to>
      <xdr:col>10</xdr:col>
      <xdr:colOff>0</xdr:colOff>
      <xdr:row>37</xdr:row>
      <xdr:rowOff>0</xdr:rowOff>
    </xdr:to>
    <xdr:sp>
      <xdr:nvSpPr>
        <xdr:cNvPr id="7" name="Line 19"/>
        <xdr:cNvSpPr>
          <a:spLocks/>
        </xdr:cNvSpPr>
      </xdr:nvSpPr>
      <xdr:spPr>
        <a:xfrm>
          <a:off x="7762875" y="16868775"/>
          <a:ext cx="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76200</xdr:colOff>
      <xdr:row>38</xdr:row>
      <xdr:rowOff>0</xdr:rowOff>
    </xdr:from>
    <xdr:ext cx="76200" cy="2581275"/>
    <xdr:sp>
      <xdr:nvSpPr>
        <xdr:cNvPr id="8" name="TextBox 21"/>
        <xdr:cNvSpPr txBox="1">
          <a:spLocks noChangeArrowheads="1"/>
        </xdr:cNvSpPr>
      </xdr:nvSpPr>
      <xdr:spPr>
        <a:xfrm>
          <a:off x="3714750" y="17078325"/>
          <a:ext cx="76200" cy="25812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10</xdr:col>
      <xdr:colOff>0</xdr:colOff>
      <xdr:row>38</xdr:row>
      <xdr:rowOff>0</xdr:rowOff>
    </xdr:from>
    <xdr:to>
      <xdr:col>10</xdr:col>
      <xdr:colOff>0</xdr:colOff>
      <xdr:row>38</xdr:row>
      <xdr:rowOff>0</xdr:rowOff>
    </xdr:to>
    <xdr:sp>
      <xdr:nvSpPr>
        <xdr:cNvPr id="9" name="Line 22"/>
        <xdr:cNvSpPr>
          <a:spLocks/>
        </xdr:cNvSpPr>
      </xdr:nvSpPr>
      <xdr:spPr>
        <a:xfrm>
          <a:off x="7762875" y="17078325"/>
          <a:ext cx="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76200</xdr:colOff>
      <xdr:row>32</xdr:row>
      <xdr:rowOff>0</xdr:rowOff>
    </xdr:from>
    <xdr:ext cx="76200" cy="3105150"/>
    <xdr:sp>
      <xdr:nvSpPr>
        <xdr:cNvPr id="10" name="TextBox 23"/>
        <xdr:cNvSpPr txBox="1">
          <a:spLocks noChangeArrowheads="1"/>
        </xdr:cNvSpPr>
      </xdr:nvSpPr>
      <xdr:spPr>
        <a:xfrm>
          <a:off x="3714750" y="13696950"/>
          <a:ext cx="76200" cy="31051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10</xdr:col>
      <xdr:colOff>0</xdr:colOff>
      <xdr:row>31</xdr:row>
      <xdr:rowOff>0</xdr:rowOff>
    </xdr:from>
    <xdr:to>
      <xdr:col>10</xdr:col>
      <xdr:colOff>0</xdr:colOff>
      <xdr:row>31</xdr:row>
      <xdr:rowOff>0</xdr:rowOff>
    </xdr:to>
    <xdr:sp>
      <xdr:nvSpPr>
        <xdr:cNvPr id="11" name="Line 24"/>
        <xdr:cNvSpPr>
          <a:spLocks/>
        </xdr:cNvSpPr>
      </xdr:nvSpPr>
      <xdr:spPr>
        <a:xfrm>
          <a:off x="7762875" y="12925425"/>
          <a:ext cx="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P90"/>
  <sheetViews>
    <sheetView tabSelected="1" zoomScaleSheetLayoutView="100" zoomScalePageLayoutView="0" workbookViewId="0" topLeftCell="A1">
      <selection activeCell="L104" sqref="L104"/>
    </sheetView>
  </sheetViews>
  <sheetFormatPr defaultColWidth="9.140625" defaultRowHeight="12.75"/>
  <cols>
    <col min="1" max="1" width="4.421875" style="0" customWidth="1"/>
    <col min="2" max="2" width="7.7109375" style="0" customWidth="1"/>
    <col min="3" max="3" width="6.8515625" style="0" customWidth="1"/>
    <col min="4" max="4" width="25.28125" style="0" customWidth="1"/>
    <col min="5" max="5" width="10.28125" style="0" customWidth="1"/>
    <col min="6" max="6" width="17.00390625" style="0" customWidth="1"/>
    <col min="7" max="7" width="12.00390625" style="0" customWidth="1"/>
    <col min="8" max="8" width="11.28125" style="0" customWidth="1"/>
    <col min="9" max="9" width="10.7109375" style="0" customWidth="1"/>
    <col min="10" max="10" width="10.8515625" style="0" customWidth="1"/>
    <col min="11" max="11" width="13.00390625" style="0" customWidth="1"/>
    <col min="12" max="12" width="23.57421875" style="0" customWidth="1"/>
  </cols>
  <sheetData>
    <row r="1" ht="12.75">
      <c r="B1" s="1"/>
    </row>
    <row r="2" spans="3:12" ht="26.25">
      <c r="C2" s="281" t="s">
        <v>54</v>
      </c>
      <c r="D2" s="281"/>
      <c r="E2" s="281"/>
      <c r="F2" s="281"/>
      <c r="G2" s="281"/>
      <c r="H2" s="281"/>
      <c r="I2" s="281"/>
      <c r="J2" s="281"/>
      <c r="K2" s="281"/>
      <c r="L2" s="281"/>
    </row>
    <row r="3" spans="4:12" ht="27" thickBot="1">
      <c r="D3" s="2"/>
      <c r="E3" s="3"/>
      <c r="F3" s="3"/>
      <c r="G3" s="3"/>
      <c r="H3" s="3"/>
      <c r="I3" s="3"/>
      <c r="J3" s="3"/>
      <c r="K3" s="3"/>
      <c r="L3" s="3"/>
    </row>
    <row r="4" spans="2:12" ht="16.5" thickBot="1">
      <c r="B4" s="121"/>
      <c r="C4" s="279" t="s">
        <v>0</v>
      </c>
      <c r="D4" s="4"/>
      <c r="E4" s="4"/>
      <c r="F4" s="4"/>
      <c r="G4" s="282" t="s">
        <v>1</v>
      </c>
      <c r="H4" s="283"/>
      <c r="I4" s="284"/>
      <c r="J4" s="285"/>
      <c r="K4" s="279" t="s">
        <v>126</v>
      </c>
      <c r="L4" s="4"/>
    </row>
    <row r="5" spans="2:12" ht="25.5" thickBot="1">
      <c r="B5" s="121"/>
      <c r="C5" s="280"/>
      <c r="D5" s="82" t="s">
        <v>2</v>
      </c>
      <c r="E5" s="82" t="s">
        <v>3</v>
      </c>
      <c r="F5" s="83" t="s">
        <v>4</v>
      </c>
      <c r="G5" s="84">
        <v>1</v>
      </c>
      <c r="H5" s="4">
        <v>2</v>
      </c>
      <c r="I5" s="4">
        <v>3</v>
      </c>
      <c r="J5" s="85">
        <v>4</v>
      </c>
      <c r="K5" s="280"/>
      <c r="L5" s="86" t="s">
        <v>5</v>
      </c>
    </row>
    <row r="6" spans="2:12" ht="36">
      <c r="B6" s="121"/>
      <c r="C6" s="275">
        <v>1</v>
      </c>
      <c r="D6" s="276" t="s">
        <v>6</v>
      </c>
      <c r="E6" s="35" t="s">
        <v>7</v>
      </c>
      <c r="F6" s="23" t="s">
        <v>8</v>
      </c>
      <c r="G6" s="24" t="s">
        <v>9</v>
      </c>
      <c r="H6" s="25" t="s">
        <v>9</v>
      </c>
      <c r="I6" s="87">
        <v>10000</v>
      </c>
      <c r="J6" s="70"/>
      <c r="K6" s="26">
        <f>SUM(G6:J6)</f>
        <v>10000</v>
      </c>
      <c r="L6" s="10"/>
    </row>
    <row r="7" spans="2:12" ht="15.75">
      <c r="B7" s="121"/>
      <c r="C7" s="27">
        <v>2</v>
      </c>
      <c r="D7" s="277" t="s">
        <v>82</v>
      </c>
      <c r="E7" s="37" t="s">
        <v>7</v>
      </c>
      <c r="F7" s="93" t="s">
        <v>11</v>
      </c>
      <c r="G7" s="39" t="s">
        <v>9</v>
      </c>
      <c r="H7" s="135"/>
      <c r="I7" s="39"/>
      <c r="J7" s="30">
        <v>50000</v>
      </c>
      <c r="K7" s="51">
        <f>SUM(G7:J7)</f>
        <v>50000</v>
      </c>
      <c r="L7" s="11"/>
    </row>
    <row r="8" spans="2:12" ht="24.75" thickBot="1">
      <c r="B8" s="121"/>
      <c r="C8" s="41">
        <v>3</v>
      </c>
      <c r="D8" s="278" t="s">
        <v>12</v>
      </c>
      <c r="E8" s="44" t="s">
        <v>10</v>
      </c>
      <c r="F8" s="61" t="s">
        <v>13</v>
      </c>
      <c r="G8" s="56"/>
      <c r="H8" s="55"/>
      <c r="I8" s="56"/>
      <c r="J8" s="55">
        <v>5000</v>
      </c>
      <c r="K8" s="52">
        <f>SUM(G8:J8)</f>
        <v>5000</v>
      </c>
      <c r="L8" s="57"/>
    </row>
    <row r="9" spans="2:12" ht="16.5" thickBot="1">
      <c r="B9" s="121">
        <v>3</v>
      </c>
      <c r="C9" s="32"/>
      <c r="D9" s="53" t="s">
        <v>14</v>
      </c>
      <c r="E9" s="33"/>
      <c r="F9" s="53"/>
      <c r="G9" s="92">
        <f>SUM(G6:G8)</f>
        <v>0</v>
      </c>
      <c r="H9" s="54">
        <f>SUM(H6:H8)</f>
        <v>0</v>
      </c>
      <c r="I9" s="92">
        <f>SUM(I6:I8)</f>
        <v>10000</v>
      </c>
      <c r="J9" s="54">
        <f>SUM(J6:J8)</f>
        <v>55000</v>
      </c>
      <c r="K9" s="54">
        <f>SUM(K6:K8)</f>
        <v>65000</v>
      </c>
      <c r="L9" s="6"/>
    </row>
    <row r="10" spans="2:12" ht="48">
      <c r="B10" s="121"/>
      <c r="C10" s="140">
        <v>3</v>
      </c>
      <c r="D10" s="141" t="s">
        <v>51</v>
      </c>
      <c r="E10" s="35" t="s">
        <v>7</v>
      </c>
      <c r="F10" s="23" t="s">
        <v>15</v>
      </c>
      <c r="G10" s="25">
        <v>5000</v>
      </c>
      <c r="H10" s="142">
        <v>10000</v>
      </c>
      <c r="I10" s="87">
        <v>5000</v>
      </c>
      <c r="J10" s="25"/>
      <c r="K10" s="143">
        <f>SUM(G10:J10)</f>
        <v>20000</v>
      </c>
      <c r="L10" s="144"/>
    </row>
    <row r="11" spans="2:12" ht="16.5" customHeight="1">
      <c r="B11" s="121"/>
      <c r="C11" s="27">
        <v>2</v>
      </c>
      <c r="D11" s="93" t="s">
        <v>16</v>
      </c>
      <c r="E11" s="37" t="s">
        <v>17</v>
      </c>
      <c r="F11" s="28" t="s">
        <v>15</v>
      </c>
      <c r="G11" s="29"/>
      <c r="H11" s="145"/>
      <c r="I11" s="38">
        <v>10000</v>
      </c>
      <c r="J11" s="38"/>
      <c r="K11" s="59">
        <f>SUM(G11:J11)</f>
        <v>10000</v>
      </c>
      <c r="L11" s="11"/>
    </row>
    <row r="12" spans="2:12" ht="36">
      <c r="B12" s="121"/>
      <c r="C12" s="27">
        <v>1</v>
      </c>
      <c r="D12" s="28" t="s">
        <v>53</v>
      </c>
      <c r="E12" s="37" t="s">
        <v>7</v>
      </c>
      <c r="F12" s="28" t="s">
        <v>15</v>
      </c>
      <c r="G12" s="30">
        <v>5000</v>
      </c>
      <c r="H12" s="146">
        <v>5000</v>
      </c>
      <c r="I12" s="39">
        <v>5000</v>
      </c>
      <c r="J12" s="30">
        <v>5000</v>
      </c>
      <c r="K12" s="59">
        <f>SUM(G12:J12)</f>
        <v>20000</v>
      </c>
      <c r="L12" s="147"/>
    </row>
    <row r="13" spans="2:12" ht="36">
      <c r="B13" s="121"/>
      <c r="C13" s="27">
        <v>5</v>
      </c>
      <c r="D13" s="93" t="s">
        <v>146</v>
      </c>
      <c r="E13" s="37" t="s">
        <v>18</v>
      </c>
      <c r="F13" s="28" t="s">
        <v>15</v>
      </c>
      <c r="G13" s="30" t="s">
        <v>9</v>
      </c>
      <c r="H13" s="146">
        <v>15000</v>
      </c>
      <c r="I13" s="39">
        <v>10000</v>
      </c>
      <c r="J13" s="30"/>
      <c r="K13" s="59">
        <f>SUM(G13:J13)</f>
        <v>25000</v>
      </c>
      <c r="L13" s="60" t="s">
        <v>155</v>
      </c>
    </row>
    <row r="14" spans="2:12" ht="24.75" thickBot="1">
      <c r="B14" s="121"/>
      <c r="C14" s="41">
        <v>4</v>
      </c>
      <c r="D14" s="149" t="s">
        <v>52</v>
      </c>
      <c r="E14" s="44" t="s">
        <v>19</v>
      </c>
      <c r="F14" s="61" t="s">
        <v>15</v>
      </c>
      <c r="G14" s="55"/>
      <c r="H14" s="150">
        <v>5000</v>
      </c>
      <c r="I14" s="56">
        <v>8000</v>
      </c>
      <c r="J14" s="55">
        <v>5000</v>
      </c>
      <c r="K14" s="151">
        <f>SUM(G14:J14)</f>
        <v>18000</v>
      </c>
      <c r="L14" s="152"/>
    </row>
    <row r="15" spans="2:12" ht="16.5" thickBot="1">
      <c r="B15" s="121">
        <v>5</v>
      </c>
      <c r="C15" s="64"/>
      <c r="D15" s="34" t="s">
        <v>20</v>
      </c>
      <c r="E15" s="65"/>
      <c r="F15" s="66"/>
      <c r="G15" s="67">
        <f>SUM(G10:G14)</f>
        <v>10000</v>
      </c>
      <c r="H15" s="68">
        <f>SUM(H10:H14)</f>
        <v>35000</v>
      </c>
      <c r="I15" s="68">
        <f>SUM(I10:I14)</f>
        <v>38000</v>
      </c>
      <c r="J15" s="92">
        <f>SUM(J10:J14)</f>
        <v>10000</v>
      </c>
      <c r="K15" s="68">
        <f>SUM(K10:K14)</f>
        <v>93000</v>
      </c>
      <c r="L15" s="69"/>
    </row>
    <row r="16" spans="2:12" ht="36">
      <c r="B16" s="121"/>
      <c r="C16" s="27">
        <v>4</v>
      </c>
      <c r="D16" s="127" t="s">
        <v>132</v>
      </c>
      <c r="E16" s="28" t="s">
        <v>19</v>
      </c>
      <c r="F16" s="37" t="s">
        <v>133</v>
      </c>
      <c r="G16" s="30">
        <v>7000</v>
      </c>
      <c r="H16" s="38"/>
      <c r="I16" s="132"/>
      <c r="J16" s="128"/>
      <c r="K16" s="136">
        <f>SUM(G16:J16)</f>
        <v>7000</v>
      </c>
      <c r="L16" s="23" t="s">
        <v>134</v>
      </c>
    </row>
    <row r="17" spans="2:12" ht="72">
      <c r="B17" s="121"/>
      <c r="C17" s="27">
        <v>2</v>
      </c>
      <c r="D17" s="127" t="s">
        <v>135</v>
      </c>
      <c r="E17" s="28" t="s">
        <v>7</v>
      </c>
      <c r="F17" s="37" t="s">
        <v>136</v>
      </c>
      <c r="G17" s="30"/>
      <c r="H17" s="30">
        <v>15000</v>
      </c>
      <c r="I17" s="133"/>
      <c r="J17" s="30"/>
      <c r="K17" s="136">
        <f>SUM(G17:J17)</f>
        <v>15000</v>
      </c>
      <c r="L17" s="28" t="s">
        <v>137</v>
      </c>
    </row>
    <row r="18" spans="2:12" ht="144">
      <c r="B18" s="121"/>
      <c r="C18" s="27">
        <v>1</v>
      </c>
      <c r="D18" s="129" t="s">
        <v>138</v>
      </c>
      <c r="E18" s="28" t="s">
        <v>7</v>
      </c>
      <c r="F18" s="31" t="s">
        <v>136</v>
      </c>
      <c r="G18" s="40"/>
      <c r="H18" s="137"/>
      <c r="I18" s="132"/>
      <c r="J18" s="30">
        <v>45000</v>
      </c>
      <c r="K18" s="136">
        <f>SUM(G18:J18)</f>
        <v>45000</v>
      </c>
      <c r="L18" s="28" t="s">
        <v>139</v>
      </c>
    </row>
    <row r="19" spans="2:12" ht="48">
      <c r="B19" s="121"/>
      <c r="C19" s="27">
        <v>3</v>
      </c>
      <c r="D19" s="131" t="s">
        <v>140</v>
      </c>
      <c r="E19" s="29" t="s">
        <v>7</v>
      </c>
      <c r="F19" s="31" t="s">
        <v>136</v>
      </c>
      <c r="G19" s="30" t="s">
        <v>9</v>
      </c>
      <c r="H19" s="153">
        <v>10000</v>
      </c>
      <c r="I19" s="132">
        <v>20000</v>
      </c>
      <c r="J19" s="30">
        <v>30000</v>
      </c>
      <c r="K19" s="136">
        <f>SUM(G19:J19)</f>
        <v>60000</v>
      </c>
      <c r="L19" s="12" t="s">
        <v>158</v>
      </c>
    </row>
    <row r="20" spans="2:12" ht="60.75" thickBot="1">
      <c r="B20" s="121"/>
      <c r="C20" s="41">
        <v>5</v>
      </c>
      <c r="D20" s="130" t="s">
        <v>141</v>
      </c>
      <c r="E20" s="42" t="s">
        <v>10</v>
      </c>
      <c r="F20" s="43" t="s">
        <v>136</v>
      </c>
      <c r="G20" s="42">
        <v>3000</v>
      </c>
      <c r="H20" s="42">
        <v>3000</v>
      </c>
      <c r="I20" s="89">
        <v>3000</v>
      </c>
      <c r="J20" s="42">
        <v>3000</v>
      </c>
      <c r="K20" s="136">
        <f>SUM(G20:J20)</f>
        <v>12000</v>
      </c>
      <c r="L20" s="61" t="s">
        <v>142</v>
      </c>
    </row>
    <row r="21" spans="2:12" ht="16.5" thickBot="1">
      <c r="B21" s="121">
        <v>5</v>
      </c>
      <c r="C21" s="242"/>
      <c r="D21" s="243" t="s">
        <v>21</v>
      </c>
      <c r="E21" s="244"/>
      <c r="F21" s="244"/>
      <c r="G21" s="245">
        <f>SUM(G16:G20)</f>
        <v>10000</v>
      </c>
      <c r="H21" s="246">
        <f>SUM(H16:H20)</f>
        <v>28000</v>
      </c>
      <c r="I21" s="246">
        <f>SUM(I16:I20)</f>
        <v>23000</v>
      </c>
      <c r="J21" s="245">
        <f>SUM(J16:J20)</f>
        <v>78000</v>
      </c>
      <c r="K21" s="247">
        <f>SUM(K16:K20)</f>
        <v>139000</v>
      </c>
      <c r="L21" s="244"/>
    </row>
    <row r="22" spans="2:12" ht="15.75">
      <c r="B22" s="120"/>
      <c r="C22" s="27">
        <v>2</v>
      </c>
      <c r="D22" s="28" t="s">
        <v>84</v>
      </c>
      <c r="E22" s="37" t="s">
        <v>18</v>
      </c>
      <c r="F22" s="28" t="s">
        <v>85</v>
      </c>
      <c r="G22" s="39">
        <v>10000</v>
      </c>
      <c r="H22" s="30"/>
      <c r="I22" s="39"/>
      <c r="J22" s="30"/>
      <c r="K22" s="90">
        <f>SUM(G22:J22)</f>
        <v>10000</v>
      </c>
      <c r="L22" s="5" t="s">
        <v>86</v>
      </c>
    </row>
    <row r="23" spans="2:12" ht="15.75">
      <c r="B23" s="120"/>
      <c r="C23" s="27">
        <v>3</v>
      </c>
      <c r="D23" s="28" t="s">
        <v>145</v>
      </c>
      <c r="E23" s="37"/>
      <c r="F23" s="28"/>
      <c r="G23" s="39"/>
      <c r="H23" s="30">
        <v>40000</v>
      </c>
      <c r="I23" s="39"/>
      <c r="J23" s="30"/>
      <c r="K23" s="90">
        <f>SUM(G23:J23)</f>
        <v>40000</v>
      </c>
      <c r="L23" s="5"/>
    </row>
    <row r="24" spans="2:14" ht="24.75" thickBot="1">
      <c r="B24" s="120"/>
      <c r="C24" s="27">
        <v>1</v>
      </c>
      <c r="D24" s="28" t="s">
        <v>87</v>
      </c>
      <c r="E24" s="31" t="s">
        <v>88</v>
      </c>
      <c r="F24" s="28" t="s">
        <v>89</v>
      </c>
      <c r="G24" s="145"/>
      <c r="H24" s="30"/>
      <c r="I24" s="39">
        <v>5000</v>
      </c>
      <c r="J24" s="30"/>
      <c r="K24" s="90">
        <f>SUM(G24:J24)</f>
        <v>5000</v>
      </c>
      <c r="L24" s="5" t="s">
        <v>90</v>
      </c>
      <c r="N24" s="7" t="s">
        <v>9</v>
      </c>
    </row>
    <row r="25" spans="2:12" ht="16.5" thickBot="1">
      <c r="B25" s="120">
        <v>3</v>
      </c>
      <c r="C25" s="248"/>
      <c r="D25" s="249" t="s">
        <v>22</v>
      </c>
      <c r="E25" s="250"/>
      <c r="F25" s="251"/>
      <c r="G25" s="252">
        <f>SUM(G22:G24)</f>
        <v>10000</v>
      </c>
      <c r="H25" s="253">
        <f>SUM(H22:H24)</f>
        <v>40000</v>
      </c>
      <c r="I25" s="252">
        <f>SUM(I22:I24)</f>
        <v>5000</v>
      </c>
      <c r="J25" s="253">
        <f>SUM(J22:J24)</f>
        <v>0</v>
      </c>
      <c r="K25" s="254">
        <f>SUM(K22:K24)</f>
        <v>55000</v>
      </c>
      <c r="L25" s="255"/>
    </row>
    <row r="26" spans="2:12" ht="15.75">
      <c r="B26" s="120"/>
      <c r="C26" s="21">
        <v>1</v>
      </c>
      <c r="D26" s="23" t="s">
        <v>91</v>
      </c>
      <c r="E26" s="35" t="s">
        <v>10</v>
      </c>
      <c r="F26" s="23" t="s">
        <v>23</v>
      </c>
      <c r="G26" s="24">
        <v>0</v>
      </c>
      <c r="H26" s="36">
        <v>5000</v>
      </c>
      <c r="I26" s="24">
        <v>0</v>
      </c>
      <c r="J26" s="36">
        <v>5000</v>
      </c>
      <c r="K26" s="138">
        <f>SUM(G26:J26)</f>
        <v>10000</v>
      </c>
      <c r="L26" s="8" t="s">
        <v>92</v>
      </c>
    </row>
    <row r="27" spans="2:12" ht="36">
      <c r="B27" s="120"/>
      <c r="C27" s="58">
        <v>4</v>
      </c>
      <c r="D27" s="28" t="s">
        <v>100</v>
      </c>
      <c r="E27" s="37" t="s">
        <v>10</v>
      </c>
      <c r="F27" s="28" t="s">
        <v>93</v>
      </c>
      <c r="G27" s="39">
        <v>0</v>
      </c>
      <c r="H27" s="30">
        <v>5000</v>
      </c>
      <c r="I27" s="39">
        <v>5000</v>
      </c>
      <c r="J27" s="30">
        <v>5000</v>
      </c>
      <c r="K27" s="90">
        <f>SUM(G27:J27)</f>
        <v>15000</v>
      </c>
      <c r="L27" s="28" t="s">
        <v>94</v>
      </c>
    </row>
    <row r="28" spans="2:12" ht="36">
      <c r="B28" s="120"/>
      <c r="C28" s="58">
        <v>2</v>
      </c>
      <c r="D28" s="28" t="s">
        <v>95</v>
      </c>
      <c r="E28" s="37" t="s">
        <v>7</v>
      </c>
      <c r="F28" s="28" t="s">
        <v>96</v>
      </c>
      <c r="G28" s="88"/>
      <c r="H28" s="30">
        <v>50000</v>
      </c>
      <c r="I28" s="39">
        <v>0</v>
      </c>
      <c r="J28" s="30">
        <v>0</v>
      </c>
      <c r="K28" s="90">
        <f>SUM(G28:J28)</f>
        <v>50000</v>
      </c>
      <c r="L28" s="5" t="s">
        <v>97</v>
      </c>
    </row>
    <row r="29" spans="2:12" ht="24.75" thickBot="1">
      <c r="B29" s="120"/>
      <c r="C29" s="89">
        <v>3</v>
      </c>
      <c r="D29" s="61" t="s">
        <v>98</v>
      </c>
      <c r="E29" s="44" t="s">
        <v>7</v>
      </c>
      <c r="F29" s="61" t="s">
        <v>96</v>
      </c>
      <c r="G29" s="56"/>
      <c r="H29" s="55"/>
      <c r="I29" s="56"/>
      <c r="J29" s="55">
        <v>40000</v>
      </c>
      <c r="K29" s="139">
        <f>SUM(G29:J29)</f>
        <v>40000</v>
      </c>
      <c r="L29" s="91" t="s">
        <v>99</v>
      </c>
    </row>
    <row r="30" spans="2:12" ht="16.5" thickBot="1">
      <c r="B30" s="120">
        <v>4</v>
      </c>
      <c r="C30" s="256"/>
      <c r="D30" s="53" t="s">
        <v>24</v>
      </c>
      <c r="E30" s="257"/>
      <c r="F30" s="258"/>
      <c r="G30" s="92">
        <f>SUM(G26:G29)</f>
        <v>0</v>
      </c>
      <c r="H30" s="54">
        <f>SUM(H26:H29)</f>
        <v>60000</v>
      </c>
      <c r="I30" s="92">
        <f>SUM(I26:I29)</f>
        <v>5000</v>
      </c>
      <c r="J30" s="54">
        <f>SUM(J26:J29)</f>
        <v>50000</v>
      </c>
      <c r="K30" s="259">
        <f>SUM(K26:K29)</f>
        <v>115000</v>
      </c>
      <c r="L30" s="260"/>
    </row>
    <row r="31" spans="2:12" ht="60">
      <c r="B31" s="120"/>
      <c r="C31" s="154">
        <v>1</v>
      </c>
      <c r="D31" s="23" t="s">
        <v>120</v>
      </c>
      <c r="E31" s="155"/>
      <c r="F31" s="70"/>
      <c r="G31" s="87"/>
      <c r="H31" s="156"/>
      <c r="I31" s="25">
        <v>50000</v>
      </c>
      <c r="J31" s="25"/>
      <c r="K31" s="138">
        <f aca="true" t="shared" si="0" ref="K31:K37">SUM(G31:J31)</f>
        <v>50000</v>
      </c>
      <c r="L31" s="157"/>
    </row>
    <row r="32" spans="2:12" ht="60.75" thickBot="1">
      <c r="B32" s="120"/>
      <c r="C32" s="158">
        <v>2</v>
      </c>
      <c r="D32" s="61" t="s">
        <v>121</v>
      </c>
      <c r="E32" s="159"/>
      <c r="F32" s="160"/>
      <c r="G32" s="145"/>
      <c r="H32" s="161"/>
      <c r="I32" s="162"/>
      <c r="J32" s="161">
        <v>15000</v>
      </c>
      <c r="K32" s="139">
        <f>SUM(H32:J32)</f>
        <v>15000</v>
      </c>
      <c r="L32" s="163"/>
    </row>
    <row r="33" spans="2:12" ht="16.5" thickBot="1">
      <c r="B33" s="120">
        <v>2</v>
      </c>
      <c r="C33" s="261"/>
      <c r="D33" s="262" t="s">
        <v>122</v>
      </c>
      <c r="E33" s="263"/>
      <c r="F33" s="264" t="s">
        <v>9</v>
      </c>
      <c r="G33" s="255">
        <f>SUM(G31:G32)</f>
        <v>0</v>
      </c>
      <c r="H33" s="255">
        <f>SUM(H31:H32)</f>
        <v>0</v>
      </c>
      <c r="I33" s="263">
        <f>SUM(I31:I32)</f>
        <v>50000</v>
      </c>
      <c r="J33" s="265">
        <f>SUM(J31:J32)</f>
        <v>15000</v>
      </c>
      <c r="K33" s="266">
        <f t="shared" si="0"/>
        <v>65000</v>
      </c>
      <c r="L33" s="264"/>
    </row>
    <row r="34" spans="2:12" ht="36.75" thickBot="1">
      <c r="B34" s="120"/>
      <c r="C34" s="140">
        <v>1</v>
      </c>
      <c r="D34" s="23" t="s">
        <v>25</v>
      </c>
      <c r="E34" s="35" t="s">
        <v>7</v>
      </c>
      <c r="F34" s="22" t="s">
        <v>68</v>
      </c>
      <c r="G34" s="25" t="s">
        <v>9</v>
      </c>
      <c r="H34" s="156"/>
      <c r="I34" s="87" t="s">
        <v>101</v>
      </c>
      <c r="J34" s="25" t="s">
        <v>101</v>
      </c>
      <c r="K34" s="138">
        <f>SUM(G34:J34)</f>
        <v>0</v>
      </c>
      <c r="L34" s="94" t="s">
        <v>156</v>
      </c>
    </row>
    <row r="35" spans="2:12" ht="48">
      <c r="B35" s="120"/>
      <c r="C35" s="164">
        <v>2</v>
      </c>
      <c r="D35" s="165" t="s">
        <v>30</v>
      </c>
      <c r="E35" s="166">
        <f>+E30</f>
        <v>0</v>
      </c>
      <c r="F35" s="165" t="s">
        <v>69</v>
      </c>
      <c r="G35" s="167" t="s">
        <v>9</v>
      </c>
      <c r="H35" s="168" t="s">
        <v>9</v>
      </c>
      <c r="I35" s="169"/>
      <c r="J35" s="167"/>
      <c r="K35" s="90">
        <f>SUM(G35:J35)</f>
        <v>0</v>
      </c>
      <c r="L35" s="94" t="s">
        <v>157</v>
      </c>
    </row>
    <row r="36" spans="2:12" ht="15.75">
      <c r="B36" s="120"/>
      <c r="C36" s="164" t="s">
        <v>9</v>
      </c>
      <c r="D36" s="165"/>
      <c r="E36" s="166"/>
      <c r="F36" s="165"/>
      <c r="G36" s="169"/>
      <c r="H36" s="167"/>
      <c r="I36" s="169"/>
      <c r="J36" s="167"/>
      <c r="K36" s="90">
        <f t="shared" si="0"/>
        <v>0</v>
      </c>
      <c r="L36" s="170"/>
    </row>
    <row r="37" spans="2:12" ht="132.75" thickBot="1">
      <c r="B37" s="120"/>
      <c r="C37" s="171">
        <v>3</v>
      </c>
      <c r="D37" s="172" t="s">
        <v>83</v>
      </c>
      <c r="E37" s="173" t="s">
        <v>26</v>
      </c>
      <c r="F37" s="174" t="s">
        <v>70</v>
      </c>
      <c r="G37" s="175"/>
      <c r="H37" s="176">
        <v>10000</v>
      </c>
      <c r="I37" s="175"/>
      <c r="J37" s="176"/>
      <c r="K37" s="139">
        <f t="shared" si="0"/>
        <v>10000</v>
      </c>
      <c r="L37" s="177"/>
    </row>
    <row r="38" spans="2:12" ht="16.5" thickBot="1">
      <c r="B38" s="120">
        <v>3</v>
      </c>
      <c r="C38" s="267"/>
      <c r="D38" s="268" t="s">
        <v>27</v>
      </c>
      <c r="E38" s="269"/>
      <c r="F38" s="270"/>
      <c r="G38" s="271">
        <f>SUM(G34:G37)</f>
        <v>0</v>
      </c>
      <c r="H38" s="272">
        <f>SUM(H34:H37)</f>
        <v>10000</v>
      </c>
      <c r="I38" s="271">
        <f>SUM(I34:I37)</f>
        <v>0</v>
      </c>
      <c r="J38" s="272">
        <f>SUM(J34:J37)</f>
        <v>0</v>
      </c>
      <c r="K38" s="273">
        <f>SUM(K34:K37)</f>
        <v>10000</v>
      </c>
      <c r="L38" s="274"/>
    </row>
    <row r="39" spans="2:12" ht="156">
      <c r="B39" s="120"/>
      <c r="C39" s="194">
        <v>3</v>
      </c>
      <c r="D39" s="195" t="s">
        <v>61</v>
      </c>
      <c r="E39" s="196" t="s">
        <v>17</v>
      </c>
      <c r="F39" s="197" t="s">
        <v>62</v>
      </c>
      <c r="G39" s="198" t="s">
        <v>9</v>
      </c>
      <c r="H39" s="198">
        <v>7500</v>
      </c>
      <c r="I39" s="199">
        <v>7500</v>
      </c>
      <c r="J39" s="200">
        <v>5000</v>
      </c>
      <c r="K39" s="201">
        <f>SUM(G39:J39)</f>
        <v>20000</v>
      </c>
      <c r="L39" s="202" t="s">
        <v>113</v>
      </c>
    </row>
    <row r="40" spans="2:12" ht="114" customHeight="1">
      <c r="B40" s="120"/>
      <c r="C40" s="203">
        <v>1</v>
      </c>
      <c r="D40" s="204" t="s">
        <v>114</v>
      </c>
      <c r="E40" s="205" t="s">
        <v>7</v>
      </c>
      <c r="F40" s="206" t="s">
        <v>115</v>
      </c>
      <c r="G40" s="207">
        <v>2000</v>
      </c>
      <c r="H40" s="207">
        <v>2000</v>
      </c>
      <c r="I40" s="208">
        <v>2000</v>
      </c>
      <c r="J40" s="209">
        <v>2000</v>
      </c>
      <c r="K40" s="210">
        <f>SUM(G40:J40)</f>
        <v>8000</v>
      </c>
      <c r="L40" s="211" t="s">
        <v>116</v>
      </c>
    </row>
    <row r="41" spans="2:12" ht="87.75" customHeight="1">
      <c r="B41" s="120" t="s">
        <v>9</v>
      </c>
      <c r="C41" s="203">
        <v>4</v>
      </c>
      <c r="D41" s="204" t="s">
        <v>117</v>
      </c>
      <c r="E41" s="205" t="s">
        <v>7</v>
      </c>
      <c r="F41" s="206" t="s">
        <v>63</v>
      </c>
      <c r="G41" s="207">
        <v>3000</v>
      </c>
      <c r="H41" s="207">
        <v>3000</v>
      </c>
      <c r="I41" s="208">
        <v>3000</v>
      </c>
      <c r="J41" s="209">
        <v>3000</v>
      </c>
      <c r="K41" s="210">
        <f>SUM(G41:J41)</f>
        <v>12000</v>
      </c>
      <c r="L41" s="211" t="s">
        <v>118</v>
      </c>
    </row>
    <row r="42" spans="2:12" ht="132.75">
      <c r="B42" s="120"/>
      <c r="C42" s="203">
        <v>2</v>
      </c>
      <c r="D42" s="204" t="s">
        <v>65</v>
      </c>
      <c r="E42" s="205" t="s">
        <v>7</v>
      </c>
      <c r="F42" s="206" t="s">
        <v>66</v>
      </c>
      <c r="G42" s="207"/>
      <c r="H42" s="207">
        <v>7000</v>
      </c>
      <c r="I42" s="208">
        <v>7000</v>
      </c>
      <c r="J42" s="209">
        <v>7000</v>
      </c>
      <c r="K42" s="210">
        <f>SUM(G42:J42)</f>
        <v>21000</v>
      </c>
      <c r="L42" s="212" t="s">
        <v>119</v>
      </c>
    </row>
    <row r="43" spans="2:12" ht="137.25" customHeight="1" thickBot="1">
      <c r="B43" s="120" t="s">
        <v>9</v>
      </c>
      <c r="C43" s="203">
        <v>5</v>
      </c>
      <c r="D43" s="204" t="s">
        <v>67</v>
      </c>
      <c r="E43" s="205" t="s">
        <v>18</v>
      </c>
      <c r="F43" s="206" t="s">
        <v>64</v>
      </c>
      <c r="G43" s="213"/>
      <c r="H43" s="207">
        <v>20000</v>
      </c>
      <c r="I43" s="208"/>
      <c r="J43" s="209"/>
      <c r="K43" s="210">
        <f>SUM(H43:J43)</f>
        <v>20000</v>
      </c>
      <c r="L43" s="211" t="s">
        <v>143</v>
      </c>
    </row>
    <row r="44" spans="2:12" ht="19.5" customHeight="1" thickBot="1">
      <c r="B44" s="120">
        <v>5</v>
      </c>
      <c r="C44" s="214"/>
      <c r="D44" s="215" t="s">
        <v>28</v>
      </c>
      <c r="E44" s="216"/>
      <c r="F44" s="217"/>
      <c r="G44" s="218">
        <f>SUM(G39:G43)</f>
        <v>5000</v>
      </c>
      <c r="H44" s="218">
        <f>SUM(H39:H43)</f>
        <v>39500</v>
      </c>
      <c r="I44" s="219">
        <f>SUM(I39:I43)</f>
        <v>19500</v>
      </c>
      <c r="J44" s="220">
        <f>SUM(J39:J43)</f>
        <v>17000</v>
      </c>
      <c r="K44" s="218">
        <f>SUM(K39:K43)</f>
        <v>81000</v>
      </c>
      <c r="L44" s="221" t="s">
        <v>9</v>
      </c>
    </row>
    <row r="45" spans="2:12" ht="48.75">
      <c r="B45" s="120"/>
      <c r="C45" s="164">
        <v>1</v>
      </c>
      <c r="D45" s="179" t="s">
        <v>55</v>
      </c>
      <c r="E45" s="180" t="s">
        <v>18</v>
      </c>
      <c r="F45" s="178" t="s">
        <v>56</v>
      </c>
      <c r="G45" s="169" t="s">
        <v>9</v>
      </c>
      <c r="H45" s="167">
        <v>10000</v>
      </c>
      <c r="I45" s="181"/>
      <c r="J45" s="169" t="s">
        <v>9</v>
      </c>
      <c r="K45" s="182">
        <f aca="true" t="shared" si="1" ref="K45:K50">SUM(G45:J45)</f>
        <v>10000</v>
      </c>
      <c r="L45" s="241" t="s">
        <v>154</v>
      </c>
    </row>
    <row r="46" spans="2:12" ht="36.75">
      <c r="B46" s="120"/>
      <c r="C46" s="164">
        <v>2</v>
      </c>
      <c r="D46" s="179" t="s">
        <v>57</v>
      </c>
      <c r="E46" s="180" t="s">
        <v>7</v>
      </c>
      <c r="F46" s="184" t="s">
        <v>130</v>
      </c>
      <c r="G46" s="169">
        <v>3000</v>
      </c>
      <c r="H46" s="167" t="s">
        <v>9</v>
      </c>
      <c r="I46" s="181"/>
      <c r="J46" s="169"/>
      <c r="K46" s="182">
        <f t="shared" si="1"/>
        <v>3000</v>
      </c>
      <c r="L46" s="183" t="s">
        <v>58</v>
      </c>
    </row>
    <row r="47" spans="2:12" ht="84">
      <c r="B47" s="120"/>
      <c r="C47" s="164">
        <v>4</v>
      </c>
      <c r="D47" s="179" t="s">
        <v>147</v>
      </c>
      <c r="E47" s="180" t="s">
        <v>10</v>
      </c>
      <c r="F47" s="184" t="s">
        <v>29</v>
      </c>
      <c r="G47" s="169" t="s">
        <v>9</v>
      </c>
      <c r="H47" s="167">
        <v>11000</v>
      </c>
      <c r="I47" s="181"/>
      <c r="J47" s="169"/>
      <c r="K47" s="182">
        <f t="shared" si="1"/>
        <v>11000</v>
      </c>
      <c r="L47" s="240" t="s">
        <v>153</v>
      </c>
    </row>
    <row r="48" spans="2:12" ht="24">
      <c r="B48" s="120"/>
      <c r="C48" s="164">
        <v>3</v>
      </c>
      <c r="D48" s="179" t="s">
        <v>148</v>
      </c>
      <c r="E48" s="180"/>
      <c r="F48" s="184"/>
      <c r="G48" s="169"/>
      <c r="H48" s="167"/>
      <c r="I48" s="181">
        <v>15000</v>
      </c>
      <c r="J48" s="169"/>
      <c r="K48" s="182">
        <f t="shared" si="1"/>
        <v>15000</v>
      </c>
      <c r="L48" s="185"/>
    </row>
    <row r="49" spans="2:12" ht="24.75" thickBot="1">
      <c r="B49" s="120" t="s">
        <v>9</v>
      </c>
      <c r="C49" s="164" t="s">
        <v>9</v>
      </c>
      <c r="D49" s="165" t="s">
        <v>59</v>
      </c>
      <c r="E49" s="165"/>
      <c r="F49" s="184"/>
      <c r="G49" s="186"/>
      <c r="H49" s="176">
        <v>20000</v>
      </c>
      <c r="I49" s="181"/>
      <c r="J49" s="169"/>
      <c r="K49" s="182">
        <f t="shared" si="1"/>
        <v>20000</v>
      </c>
      <c r="L49" s="185" t="s">
        <v>60</v>
      </c>
    </row>
    <row r="50" spans="2:12" ht="16.5" thickBot="1">
      <c r="B50" s="120">
        <v>5</v>
      </c>
      <c r="C50" s="187"/>
      <c r="D50" s="188" t="s">
        <v>31</v>
      </c>
      <c r="E50" s="189"/>
      <c r="F50" s="190"/>
      <c r="G50" s="191">
        <f>SUM(G45:G49)</f>
        <v>3000</v>
      </c>
      <c r="H50" s="191">
        <f>SUM(H45:H49)</f>
        <v>41000</v>
      </c>
      <c r="I50" s="191">
        <f>SUM(I45:I49)</f>
        <v>15000</v>
      </c>
      <c r="J50" s="191">
        <f>SUM(J45:J49)</f>
        <v>0</v>
      </c>
      <c r="K50" s="192">
        <f t="shared" si="1"/>
        <v>59000</v>
      </c>
      <c r="L50" s="193"/>
    </row>
    <row r="51" spans="2:12" ht="99" customHeight="1">
      <c r="B51" s="120"/>
      <c r="C51" s="222">
        <v>5</v>
      </c>
      <c r="D51" s="23" t="s">
        <v>71</v>
      </c>
      <c r="E51" s="223" t="s">
        <v>10</v>
      </c>
      <c r="F51" s="224" t="s">
        <v>72</v>
      </c>
      <c r="G51" s="225"/>
      <c r="H51" s="225" t="s">
        <v>9</v>
      </c>
      <c r="I51" s="225">
        <v>5000</v>
      </c>
      <c r="J51" s="226">
        <v>5000</v>
      </c>
      <c r="K51" s="227">
        <f>SUM(G51:J51)</f>
        <v>10000</v>
      </c>
      <c r="L51" s="228" t="s">
        <v>73</v>
      </c>
    </row>
    <row r="52" spans="2:12" ht="48">
      <c r="B52" s="120"/>
      <c r="C52" s="229">
        <v>1</v>
      </c>
      <c r="D52" s="28" t="s">
        <v>74</v>
      </c>
      <c r="E52" s="230" t="s">
        <v>7</v>
      </c>
      <c r="F52" s="31" t="s">
        <v>75</v>
      </c>
      <c r="G52" s="231"/>
      <c r="H52" s="231"/>
      <c r="I52" s="231">
        <v>20000</v>
      </c>
      <c r="J52" s="232"/>
      <c r="K52" s="233">
        <f>SUM(G52:J52)</f>
        <v>20000</v>
      </c>
      <c r="L52" s="148" t="s">
        <v>76</v>
      </c>
    </row>
    <row r="53" spans="2:12" ht="60">
      <c r="B53" s="120" t="s">
        <v>9</v>
      </c>
      <c r="C53" s="229">
        <v>4</v>
      </c>
      <c r="D53" s="28" t="s">
        <v>77</v>
      </c>
      <c r="E53" s="230" t="s">
        <v>78</v>
      </c>
      <c r="F53" s="31" t="s">
        <v>75</v>
      </c>
      <c r="G53" s="168"/>
      <c r="H53" s="231"/>
      <c r="I53" s="231">
        <v>50000</v>
      </c>
      <c r="J53" s="232"/>
      <c r="K53" s="233">
        <f>SUM(H53:J53)</f>
        <v>50000</v>
      </c>
      <c r="L53" s="148" t="s">
        <v>79</v>
      </c>
    </row>
    <row r="54" spans="2:12" ht="48">
      <c r="B54" s="120"/>
      <c r="C54" s="229">
        <v>2</v>
      </c>
      <c r="D54" s="28" t="s">
        <v>80</v>
      </c>
      <c r="E54" s="230" t="s">
        <v>10</v>
      </c>
      <c r="F54" s="31"/>
      <c r="G54" s="231"/>
      <c r="H54" s="231">
        <v>10000</v>
      </c>
      <c r="I54" s="231"/>
      <c r="J54" s="232"/>
      <c r="K54" s="233">
        <f>SUM(G54:J54)</f>
        <v>10000</v>
      </c>
      <c r="L54" s="148" t="s">
        <v>81</v>
      </c>
    </row>
    <row r="55" spans="2:12" ht="24.75" thickBot="1">
      <c r="B55" s="120"/>
      <c r="C55" s="234">
        <v>3</v>
      </c>
      <c r="D55" s="31" t="s">
        <v>32</v>
      </c>
      <c r="E55" s="234" t="s">
        <v>33</v>
      </c>
      <c r="F55" s="31" t="s">
        <v>34</v>
      </c>
      <c r="G55" s="235"/>
      <c r="H55" s="232"/>
      <c r="I55" s="235">
        <v>6250</v>
      </c>
      <c r="J55" s="232">
        <v>6250</v>
      </c>
      <c r="K55" s="233">
        <f>SUM(G55:J55)</f>
        <v>12500</v>
      </c>
      <c r="L55" s="148"/>
    </row>
    <row r="56" spans="2:12" ht="16.5" thickBot="1">
      <c r="B56" s="120">
        <v>5</v>
      </c>
      <c r="C56" s="71"/>
      <c r="D56" s="62" t="s">
        <v>35</v>
      </c>
      <c r="E56" s="63"/>
      <c r="F56" s="72"/>
      <c r="G56" s="73">
        <f>SUM(G51:G55)</f>
        <v>0</v>
      </c>
      <c r="H56" s="74">
        <f>SUM(H51:H55)</f>
        <v>10000</v>
      </c>
      <c r="I56" s="74">
        <f>SUM(I51:I55)</f>
        <v>81250</v>
      </c>
      <c r="J56" s="73">
        <f>SUM(J51:J55)</f>
        <v>11250</v>
      </c>
      <c r="K56" s="74">
        <f>SUM(K51:K55)</f>
        <v>102500</v>
      </c>
      <c r="L56" s="75"/>
    </row>
    <row r="57" spans="2:12" ht="36">
      <c r="B57" s="120"/>
      <c r="C57" s="95">
        <v>3</v>
      </c>
      <c r="D57" s="96" t="s">
        <v>102</v>
      </c>
      <c r="E57" s="96" t="s">
        <v>7</v>
      </c>
      <c r="F57" s="96" t="s">
        <v>103</v>
      </c>
      <c r="G57" s="97"/>
      <c r="H57" s="98"/>
      <c r="I57" s="99">
        <v>10000</v>
      </c>
      <c r="J57" s="98">
        <v>10000</v>
      </c>
      <c r="K57" s="100">
        <f>SUM(G57:J57)</f>
        <v>20000</v>
      </c>
      <c r="L57" s="101" t="s">
        <v>104</v>
      </c>
    </row>
    <row r="58" spans="2:12" ht="24">
      <c r="B58" s="120"/>
      <c r="C58" s="102">
        <v>2</v>
      </c>
      <c r="D58" s="96" t="s">
        <v>105</v>
      </c>
      <c r="E58" s="103" t="s">
        <v>17</v>
      </c>
      <c r="F58" s="96" t="s">
        <v>106</v>
      </c>
      <c r="G58" s="38">
        <v>50000</v>
      </c>
      <c r="H58" s="236" t="s">
        <v>9</v>
      </c>
      <c r="I58" s="38"/>
      <c r="J58" s="98"/>
      <c r="K58" s="105">
        <f>SUM(G58:J58)</f>
        <v>50000</v>
      </c>
      <c r="L58" s="106"/>
    </row>
    <row r="59" spans="2:12" ht="48">
      <c r="B59" s="120"/>
      <c r="C59" s="102">
        <v>5</v>
      </c>
      <c r="D59" s="107" t="s">
        <v>107</v>
      </c>
      <c r="E59" s="103" t="s">
        <v>78</v>
      </c>
      <c r="F59" s="96" t="s">
        <v>108</v>
      </c>
      <c r="G59" s="236"/>
      <c r="H59" s="238">
        <v>10000</v>
      </c>
      <c r="I59" s="38">
        <v>15000</v>
      </c>
      <c r="J59" s="98"/>
      <c r="K59" s="105">
        <f>SUM(G59:J59)</f>
        <v>25000</v>
      </c>
      <c r="L59" s="119" t="s">
        <v>131</v>
      </c>
    </row>
    <row r="60" spans="2:15" ht="36">
      <c r="B60" s="120"/>
      <c r="C60" s="102">
        <v>4</v>
      </c>
      <c r="D60" s="108" t="s">
        <v>109</v>
      </c>
      <c r="E60" s="103" t="s">
        <v>10</v>
      </c>
      <c r="F60" s="107" t="s">
        <v>123</v>
      </c>
      <c r="G60" s="97"/>
      <c r="H60" s="98"/>
      <c r="I60" s="104">
        <v>5000</v>
      </c>
      <c r="J60" s="98">
        <v>5000</v>
      </c>
      <c r="K60" s="105">
        <f>SUM(G60:J60)</f>
        <v>10000</v>
      </c>
      <c r="L60" s="101" t="s">
        <v>110</v>
      </c>
      <c r="O60" t="s">
        <v>9</v>
      </c>
    </row>
    <row r="61" spans="2:15" ht="24">
      <c r="B61" s="120" t="s">
        <v>9</v>
      </c>
      <c r="C61" s="102">
        <v>1</v>
      </c>
      <c r="D61" s="96" t="s">
        <v>111</v>
      </c>
      <c r="E61" s="103" t="s">
        <v>78</v>
      </c>
      <c r="F61" s="96" t="s">
        <v>112</v>
      </c>
      <c r="G61" s="104">
        <v>3000</v>
      </c>
      <c r="H61" s="98" t="s">
        <v>9</v>
      </c>
      <c r="I61" s="104"/>
      <c r="J61" s="98"/>
      <c r="K61" s="105">
        <f>SUM(G61:J61)</f>
        <v>3000</v>
      </c>
      <c r="L61" s="106"/>
      <c r="N61" t="s">
        <v>9</v>
      </c>
      <c r="O61" t="s">
        <v>9</v>
      </c>
    </row>
    <row r="62" spans="2:16" ht="16.5" thickBot="1">
      <c r="B62" s="120"/>
      <c r="C62" s="109"/>
      <c r="D62" s="109"/>
      <c r="E62" s="109"/>
      <c r="F62" s="109"/>
      <c r="G62" s="109"/>
      <c r="H62" s="110"/>
      <c r="I62" s="109"/>
      <c r="J62" s="110"/>
      <c r="K62" s="109"/>
      <c r="L62" s="111"/>
      <c r="N62" t="s">
        <v>9</v>
      </c>
      <c r="O62" t="s">
        <v>9</v>
      </c>
      <c r="P62" t="s">
        <v>9</v>
      </c>
    </row>
    <row r="63" spans="2:12" ht="15.75" customHeight="1" thickBot="1">
      <c r="B63" s="120">
        <v>5</v>
      </c>
      <c r="C63" s="109"/>
      <c r="D63" s="112" t="s">
        <v>36</v>
      </c>
      <c r="E63" s="113"/>
      <c r="F63" s="113"/>
      <c r="G63" s="114">
        <f>SUM(G57:G61)</f>
        <v>53000</v>
      </c>
      <c r="H63" s="114">
        <f>SUM(H57:H61)</f>
        <v>10000</v>
      </c>
      <c r="I63" s="114">
        <f>SUM(I57:I61)</f>
        <v>30000</v>
      </c>
      <c r="J63" s="114">
        <f>SUM(J57:J61)</f>
        <v>15000</v>
      </c>
      <c r="K63" s="114">
        <f>SUM(K57:K61)</f>
        <v>108000</v>
      </c>
      <c r="L63" s="115"/>
    </row>
    <row r="64" spans="2:12" ht="24" customHeight="1">
      <c r="B64" s="134">
        <f>SUM(B4:B63)</f>
        <v>45</v>
      </c>
      <c r="C64" s="76"/>
      <c r="D64" s="77"/>
      <c r="E64" s="77"/>
      <c r="F64" s="77"/>
      <c r="G64" s="78"/>
      <c r="H64" s="78"/>
      <c r="I64" s="78"/>
      <c r="J64" s="78"/>
      <c r="K64" s="78"/>
      <c r="L64" s="79"/>
    </row>
    <row r="65" spans="2:12" ht="24" customHeight="1">
      <c r="B65" s="14"/>
      <c r="C65" s="76"/>
      <c r="D65" s="286" t="s">
        <v>124</v>
      </c>
      <c r="E65" s="286"/>
      <c r="F65" s="80"/>
      <c r="G65" s="81">
        <f>+G63+G56+G50+G44+G38+G33+G30+G25+G21+G15+G9</f>
        <v>91000</v>
      </c>
      <c r="H65" s="81">
        <f>+H63+H56+H50+H44+H38+H33+H30+H25+H21+H15+H9</f>
        <v>273500</v>
      </c>
      <c r="I65" s="81">
        <f>+I63+I56+I50+I44+I38+I33+I30+I25+I21+I15+I9</f>
        <v>276750</v>
      </c>
      <c r="J65" s="81">
        <f>+J63+J56+J50+J44+J38+J33+J30+J25+J21+J15+J9</f>
        <v>251250</v>
      </c>
      <c r="K65" s="81">
        <f>+K63+K56+K50+K44+K38+K33+K30+K25+K21+K15+K9</f>
        <v>892500</v>
      </c>
      <c r="L65" s="79"/>
    </row>
    <row r="66" spans="2:12" ht="24" customHeight="1">
      <c r="B66" s="14"/>
      <c r="C66" s="76"/>
      <c r="D66" s="124" t="s">
        <v>127</v>
      </c>
      <c r="E66" s="77"/>
      <c r="F66" s="77"/>
      <c r="G66" s="78"/>
      <c r="H66" s="78"/>
      <c r="I66" s="78"/>
      <c r="J66" s="78"/>
      <c r="K66" s="78" t="s">
        <v>9</v>
      </c>
      <c r="L66" s="79"/>
    </row>
    <row r="67" spans="2:12" ht="33.75" customHeight="1">
      <c r="B67" s="14"/>
      <c r="C67" s="76">
        <v>2</v>
      </c>
      <c r="D67" s="287" t="s">
        <v>149</v>
      </c>
      <c r="E67" s="288"/>
      <c r="F67" s="288"/>
      <c r="G67" s="126">
        <v>40000</v>
      </c>
      <c r="H67" s="125"/>
      <c r="I67" s="125"/>
      <c r="J67" s="125"/>
      <c r="K67" s="126">
        <f>SUM(G67:J67)</f>
        <v>40000</v>
      </c>
      <c r="L67" s="79"/>
    </row>
    <row r="68" spans="2:12" ht="24" customHeight="1">
      <c r="B68" s="14"/>
      <c r="C68" s="76">
        <v>1</v>
      </c>
      <c r="D68" s="287" t="s">
        <v>128</v>
      </c>
      <c r="E68" s="287"/>
      <c r="F68" s="287"/>
      <c r="G68" s="126" t="s">
        <v>9</v>
      </c>
      <c r="H68" s="236">
        <v>35000</v>
      </c>
      <c r="I68" s="125"/>
      <c r="J68" s="125"/>
      <c r="K68" s="126">
        <f>SUM(G68:J68)</f>
        <v>35000</v>
      </c>
      <c r="L68" s="239" t="s">
        <v>150</v>
      </c>
    </row>
    <row r="69" spans="2:12" ht="26.25" customHeight="1">
      <c r="B69" s="14"/>
      <c r="C69" s="76">
        <v>3</v>
      </c>
      <c r="D69" s="287" t="s">
        <v>159</v>
      </c>
      <c r="E69" s="287"/>
      <c r="F69" s="287"/>
      <c r="G69" s="125"/>
      <c r="H69" s="126" t="s">
        <v>9</v>
      </c>
      <c r="I69" s="237">
        <v>40000</v>
      </c>
      <c r="J69" s="125"/>
      <c r="K69" s="126">
        <f>SUM(G69:J69)</f>
        <v>40000</v>
      </c>
      <c r="L69" s="239" t="s">
        <v>151</v>
      </c>
    </row>
    <row r="70" spans="2:12" ht="35.25" customHeight="1">
      <c r="B70" s="14"/>
      <c r="C70" s="76">
        <v>4</v>
      </c>
      <c r="D70" s="287" t="s">
        <v>144</v>
      </c>
      <c r="E70" s="287"/>
      <c r="F70" s="287"/>
      <c r="G70" s="125"/>
      <c r="I70" s="125"/>
      <c r="J70" s="126">
        <v>40000</v>
      </c>
      <c r="K70" s="126">
        <f>SUM(G70:J70)</f>
        <v>40000</v>
      </c>
      <c r="L70" s="239" t="s">
        <v>152</v>
      </c>
    </row>
    <row r="71" spans="2:12" ht="24" customHeight="1">
      <c r="B71" s="14"/>
      <c r="C71" s="76"/>
      <c r="D71" s="77"/>
      <c r="E71" s="77"/>
      <c r="F71" s="77"/>
      <c r="G71" s="78"/>
      <c r="H71" s="78"/>
      <c r="I71" s="78"/>
      <c r="J71" s="78"/>
      <c r="K71" s="125" t="s">
        <v>9</v>
      </c>
      <c r="L71" s="79"/>
    </row>
    <row r="72" spans="2:12" ht="24" customHeight="1">
      <c r="B72" s="14">
        <v>4</v>
      </c>
      <c r="C72" s="76"/>
      <c r="D72" s="286" t="s">
        <v>129</v>
      </c>
      <c r="E72" s="286"/>
      <c r="F72" s="286"/>
      <c r="G72" s="116">
        <f>SUM(G67:G71)</f>
        <v>40000</v>
      </c>
      <c r="H72" s="116">
        <f>SUM(H67:H71)</f>
        <v>35000</v>
      </c>
      <c r="I72" s="116">
        <f>SUM(I67:I71)</f>
        <v>40000</v>
      </c>
      <c r="J72" s="116">
        <f>SUM(J67:J71)</f>
        <v>40000</v>
      </c>
      <c r="K72" s="116">
        <f>SUM(G72:J72)</f>
        <v>155000</v>
      </c>
      <c r="L72" s="79"/>
    </row>
    <row r="73" spans="2:12" ht="12.75">
      <c r="B73" s="13"/>
      <c r="C73" s="46"/>
      <c r="D73" s="46"/>
      <c r="E73" s="46"/>
      <c r="F73" s="46"/>
      <c r="G73" s="46"/>
      <c r="H73" s="46"/>
      <c r="I73" s="46"/>
      <c r="J73" s="46"/>
      <c r="K73" s="46"/>
      <c r="L73" s="13"/>
    </row>
    <row r="74" spans="2:12" ht="15.75">
      <c r="B74" s="13"/>
      <c r="C74" s="46"/>
      <c r="D74" s="47" t="s">
        <v>37</v>
      </c>
      <c r="E74" s="46"/>
      <c r="F74" s="46"/>
      <c r="G74" s="117" t="s">
        <v>9</v>
      </c>
      <c r="H74" s="117" t="s">
        <v>9</v>
      </c>
      <c r="I74" s="117" t="s">
        <v>9</v>
      </c>
      <c r="J74" s="117" t="s">
        <v>9</v>
      </c>
      <c r="K74" s="118" t="s">
        <v>9</v>
      </c>
      <c r="L74" s="13"/>
    </row>
    <row r="75" spans="2:12" ht="12.75">
      <c r="B75" s="13"/>
      <c r="C75" s="46"/>
      <c r="D75" s="13" t="s">
        <v>38</v>
      </c>
      <c r="E75" s="13"/>
      <c r="F75" s="13"/>
      <c r="G75" s="15">
        <v>30000</v>
      </c>
      <c r="H75" s="15">
        <v>30000</v>
      </c>
      <c r="I75" s="15">
        <v>30000</v>
      </c>
      <c r="J75" s="15">
        <v>30000</v>
      </c>
      <c r="K75" s="16">
        <f aca="true" t="shared" si="2" ref="K75:K86">SUM(G75:J75)</f>
        <v>120000</v>
      </c>
      <c r="L75" s="13"/>
    </row>
    <row r="76" spans="2:12" ht="12.75">
      <c r="B76" s="13"/>
      <c r="C76" s="46"/>
      <c r="D76" s="17" t="s">
        <v>39</v>
      </c>
      <c r="E76" s="13"/>
      <c r="F76" s="13"/>
      <c r="G76" s="15">
        <v>4000</v>
      </c>
      <c r="H76" s="15">
        <v>4000</v>
      </c>
      <c r="I76" s="15">
        <v>4000</v>
      </c>
      <c r="J76" s="15">
        <v>4000</v>
      </c>
      <c r="K76" s="18">
        <f t="shared" si="2"/>
        <v>16000</v>
      </c>
      <c r="L76" s="13"/>
    </row>
    <row r="77" spans="2:12" ht="12.75">
      <c r="B77" s="13"/>
      <c r="C77" s="46"/>
      <c r="D77" s="17" t="s">
        <v>40</v>
      </c>
      <c r="E77" s="19"/>
      <c r="F77" s="13"/>
      <c r="G77" s="15">
        <v>1000</v>
      </c>
      <c r="H77" s="15">
        <v>1000</v>
      </c>
      <c r="I77" s="15">
        <v>1000</v>
      </c>
      <c r="J77" s="15">
        <v>1000</v>
      </c>
      <c r="K77" s="18">
        <f t="shared" si="2"/>
        <v>4000</v>
      </c>
      <c r="L77" s="13"/>
    </row>
    <row r="78" spans="2:12" ht="12.75">
      <c r="B78" s="13"/>
      <c r="C78" s="46"/>
      <c r="D78" s="17" t="s">
        <v>41</v>
      </c>
      <c r="E78" s="19"/>
      <c r="F78" s="13"/>
      <c r="G78" s="15">
        <v>5000</v>
      </c>
      <c r="H78" s="15">
        <f>+G78</f>
        <v>5000</v>
      </c>
      <c r="I78" s="15">
        <v>5000</v>
      </c>
      <c r="J78" s="15">
        <v>5000</v>
      </c>
      <c r="K78" s="18">
        <f t="shared" si="2"/>
        <v>20000</v>
      </c>
      <c r="L78" s="13"/>
    </row>
    <row r="79" spans="2:12" ht="12.75">
      <c r="B79" s="13"/>
      <c r="C79" s="46"/>
      <c r="D79" s="13" t="s">
        <v>42</v>
      </c>
      <c r="E79" s="19"/>
      <c r="F79" s="13"/>
      <c r="G79" s="15">
        <v>1000</v>
      </c>
      <c r="H79" s="15">
        <v>1000</v>
      </c>
      <c r="I79" s="15">
        <v>1000</v>
      </c>
      <c r="J79" s="15">
        <v>1000</v>
      </c>
      <c r="K79" s="16">
        <f t="shared" si="2"/>
        <v>4000</v>
      </c>
      <c r="L79" s="13"/>
    </row>
    <row r="80" spans="2:12" ht="12.75">
      <c r="B80" s="13"/>
      <c r="C80" s="46"/>
      <c r="D80" s="13" t="s">
        <v>43</v>
      </c>
      <c r="E80" s="13"/>
      <c r="F80" s="13"/>
      <c r="G80" s="15">
        <v>10000</v>
      </c>
      <c r="H80" s="15">
        <v>10000</v>
      </c>
      <c r="I80" s="15">
        <v>10000</v>
      </c>
      <c r="J80" s="122">
        <v>60000</v>
      </c>
      <c r="K80" s="16">
        <f t="shared" si="2"/>
        <v>90000</v>
      </c>
      <c r="L80" s="13"/>
    </row>
    <row r="81" spans="2:12" ht="12.75">
      <c r="B81" s="13"/>
      <c r="C81" s="46"/>
      <c r="D81" s="13" t="s">
        <v>44</v>
      </c>
      <c r="E81" s="13"/>
      <c r="F81" s="13"/>
      <c r="G81" s="15">
        <v>1000</v>
      </c>
      <c r="H81" s="15">
        <v>1000</v>
      </c>
      <c r="I81" s="15">
        <v>1000</v>
      </c>
      <c r="J81" s="15">
        <v>1000</v>
      </c>
      <c r="K81" s="16">
        <f t="shared" si="2"/>
        <v>4000</v>
      </c>
      <c r="L81" s="13"/>
    </row>
    <row r="82" spans="2:12" ht="12.75">
      <c r="B82" s="13"/>
      <c r="C82" s="46"/>
      <c r="D82" s="13" t="s">
        <v>45</v>
      </c>
      <c r="E82" s="13"/>
      <c r="F82" s="13"/>
      <c r="G82" s="15">
        <v>0</v>
      </c>
      <c r="H82" s="15">
        <v>0</v>
      </c>
      <c r="I82" s="15">
        <v>0</v>
      </c>
      <c r="J82" s="15">
        <v>0</v>
      </c>
      <c r="K82" s="16">
        <f t="shared" si="2"/>
        <v>0</v>
      </c>
      <c r="L82" s="13"/>
    </row>
    <row r="83" spans="2:12" ht="12.75">
      <c r="B83" s="13"/>
      <c r="C83" s="46"/>
      <c r="D83" s="13" t="s">
        <v>46</v>
      </c>
      <c r="E83" s="13"/>
      <c r="F83" s="13"/>
      <c r="G83" s="15">
        <v>0</v>
      </c>
      <c r="H83" s="15">
        <v>0</v>
      </c>
      <c r="I83" s="15">
        <v>0</v>
      </c>
      <c r="J83" s="15">
        <v>0</v>
      </c>
      <c r="K83" s="16">
        <f t="shared" si="2"/>
        <v>0</v>
      </c>
      <c r="L83" s="13"/>
    </row>
    <row r="84" spans="2:12" ht="12.75">
      <c r="B84" s="13"/>
      <c r="C84" s="46"/>
      <c r="D84" s="13" t="s">
        <v>47</v>
      </c>
      <c r="E84" s="13"/>
      <c r="F84" s="13"/>
      <c r="G84" s="15">
        <v>500</v>
      </c>
      <c r="H84" s="15">
        <v>500</v>
      </c>
      <c r="I84" s="15">
        <v>500</v>
      </c>
      <c r="J84" s="15">
        <v>500</v>
      </c>
      <c r="K84" s="16">
        <f t="shared" si="2"/>
        <v>2000</v>
      </c>
      <c r="L84" s="13" t="s">
        <v>101</v>
      </c>
    </row>
    <row r="85" spans="2:12" ht="12.75">
      <c r="B85" s="13"/>
      <c r="C85" s="46"/>
      <c r="D85" s="13" t="s">
        <v>48</v>
      </c>
      <c r="E85" s="13"/>
      <c r="F85" s="13"/>
      <c r="G85" s="15">
        <v>1000</v>
      </c>
      <c r="H85" s="15">
        <v>1000</v>
      </c>
      <c r="I85" s="15">
        <v>1000</v>
      </c>
      <c r="J85" s="15">
        <v>1000</v>
      </c>
      <c r="K85" s="16">
        <f t="shared" si="2"/>
        <v>4000</v>
      </c>
      <c r="L85" s="13"/>
    </row>
    <row r="86" spans="2:12" ht="12.75">
      <c r="B86" s="13"/>
      <c r="C86" s="46"/>
      <c r="D86" s="13" t="s">
        <v>49</v>
      </c>
      <c r="E86" s="13"/>
      <c r="F86" s="13"/>
      <c r="G86" s="15">
        <v>500</v>
      </c>
      <c r="H86" s="15">
        <v>500</v>
      </c>
      <c r="I86" s="15">
        <v>500</v>
      </c>
      <c r="J86" s="15">
        <v>500</v>
      </c>
      <c r="K86" s="16">
        <f t="shared" si="2"/>
        <v>2000</v>
      </c>
      <c r="L86" s="13"/>
    </row>
    <row r="87" spans="2:12" ht="12.75">
      <c r="B87" s="13"/>
      <c r="C87" s="46"/>
      <c r="D87" s="14" t="s">
        <v>50</v>
      </c>
      <c r="E87" s="13"/>
      <c r="F87" s="13"/>
      <c r="G87" s="20">
        <f>SUM(G75:G86)</f>
        <v>54000</v>
      </c>
      <c r="H87" s="20">
        <f>SUM(H75:H86)</f>
        <v>54000</v>
      </c>
      <c r="I87" s="20">
        <f>SUM(I75:I86)</f>
        <v>54000</v>
      </c>
      <c r="J87" s="20">
        <f>SUM(J75:J86)</f>
        <v>104000</v>
      </c>
      <c r="K87" s="20">
        <f>SUM(K75:K86)</f>
        <v>266000</v>
      </c>
      <c r="L87" s="13"/>
    </row>
    <row r="88" spans="2:12" ht="13.5" thickBot="1">
      <c r="B88" s="13"/>
      <c r="C88" s="46"/>
      <c r="D88" s="46"/>
      <c r="E88" s="46"/>
      <c r="F88" s="46"/>
      <c r="G88" s="46"/>
      <c r="H88" s="46"/>
      <c r="I88" s="46"/>
      <c r="J88" s="46"/>
      <c r="K88" s="46"/>
      <c r="L88" s="13"/>
    </row>
    <row r="89" spans="3:11" ht="16.5" thickBot="1">
      <c r="C89" s="45"/>
      <c r="D89" s="48" t="s">
        <v>125</v>
      </c>
      <c r="E89" s="49"/>
      <c r="F89" s="49"/>
      <c r="G89" s="50">
        <f>+G87+G72+G65</f>
        <v>185000</v>
      </c>
      <c r="H89" s="50">
        <f>+H87+H72+H65</f>
        <v>362500</v>
      </c>
      <c r="I89" s="50">
        <f>+I87+I72+I65</f>
        <v>370750</v>
      </c>
      <c r="J89" s="50">
        <f>+J87+J72+J65</f>
        <v>395250</v>
      </c>
      <c r="K89" s="123">
        <f>+K87+K72+K65</f>
        <v>1313500</v>
      </c>
    </row>
    <row r="90" ht="12.75">
      <c r="K90" s="9" t="s">
        <v>9</v>
      </c>
    </row>
  </sheetData>
  <sheetProtection/>
  <mergeCells count="10">
    <mergeCell ref="D65:E65"/>
    <mergeCell ref="D68:F68"/>
    <mergeCell ref="D72:F72"/>
    <mergeCell ref="D69:F69"/>
    <mergeCell ref="D70:F70"/>
    <mergeCell ref="D67:F67"/>
    <mergeCell ref="C4:C5"/>
    <mergeCell ref="C2:L2"/>
    <mergeCell ref="G4:J4"/>
    <mergeCell ref="K4:K5"/>
  </mergeCells>
  <printOptions/>
  <pageMargins left="0" right="0" top="1" bottom="1" header="0.5" footer="0.5"/>
  <pageSetup fitToHeight="4" fitToWidth="4" horizontalDpi="600" verticalDpi="600" orientation="portrait" paperSize="9" scale="67" r:id="rId2"/>
  <rowBreaks count="1" manualBreakCount="1">
    <brk id="34" min="1" max="11" man="1"/>
  </rowBreaks>
  <colBreaks count="1" manualBreakCount="1">
    <brk id="13"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SPREP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solomonef</dc:creator>
  <cp:keywords/>
  <dc:description/>
  <cp:lastModifiedBy>solomonef</cp:lastModifiedBy>
  <cp:lastPrinted>2009-05-01T23:19:57Z</cp:lastPrinted>
  <dcterms:created xsi:type="dcterms:W3CDTF">2007-12-10T15:40:34Z</dcterms:created>
  <dcterms:modified xsi:type="dcterms:W3CDTF">2009-09-24T04:01:37Z</dcterms:modified>
  <cp:category/>
  <cp:version/>
  <cp:contentType/>
  <cp:contentStatus/>
</cp:coreProperties>
</file>